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636" windowWidth="20256" windowHeight="8964"/>
  </bookViews>
  <sheets>
    <sheet name="prihodi" sheetId="1" r:id="rId1"/>
    <sheet name="rashodi" sheetId="2" r:id="rId2"/>
    <sheet name="Sheet3" sheetId="3" r:id="rId3"/>
  </sheets>
  <calcPr calcId="145621" calcMode="manual"/>
</workbook>
</file>

<file path=xl/calcChain.xml><?xml version="1.0" encoding="utf-8"?>
<calcChain xmlns="http://schemas.openxmlformats.org/spreadsheetml/2006/main">
  <c r="F206" i="2" l="1"/>
  <c r="F205" i="2"/>
  <c r="F160" i="2" s="1"/>
  <c r="F133" i="2"/>
  <c r="F33" i="2" s="1"/>
  <c r="C15" i="1" l="1"/>
  <c r="C24" i="1"/>
  <c r="C9" i="1" s="1"/>
  <c r="C66" i="1" s="1"/>
  <c r="C26" i="1" l="1"/>
  <c r="C16" i="1" l="1"/>
  <c r="C14" i="1" s="1"/>
  <c r="C37" i="1" l="1"/>
  <c r="C35" i="1" s="1"/>
  <c r="C63" i="1" l="1"/>
  <c r="C61" i="1" s="1"/>
  <c r="F167" i="2"/>
  <c r="F164" i="2"/>
  <c r="F134" i="2"/>
  <c r="F127" i="2"/>
  <c r="F13" i="2"/>
  <c r="F201" i="2" l="1"/>
  <c r="C45" i="1" l="1"/>
  <c r="C46" i="1"/>
  <c r="C11" i="1" l="1"/>
  <c r="F214" i="2" l="1"/>
  <c r="F198" i="2"/>
  <c r="F197" i="2"/>
  <c r="F172" i="2" l="1"/>
  <c r="F99" i="2"/>
  <c r="F35" i="2"/>
  <c r="C55" i="1" l="1"/>
  <c r="F147" i="2" l="1"/>
  <c r="F141" i="2" l="1"/>
  <c r="F119" i="2"/>
  <c r="F186" i="2" l="1"/>
  <c r="F213" i="2" l="1"/>
  <c r="C50" i="1" l="1"/>
  <c r="C49" i="1" s="1"/>
  <c r="C54" i="1"/>
  <c r="F12" i="2"/>
  <c r="F8" i="2"/>
  <c r="F9" i="2"/>
  <c r="F23" i="2"/>
  <c r="F25" i="2"/>
  <c r="F28" i="2"/>
  <c r="F44" i="2"/>
  <c r="F47" i="2"/>
  <c r="F54" i="2"/>
  <c r="F61" i="2"/>
  <c r="F64" i="2"/>
  <c r="F69" i="2"/>
  <c r="F75" i="2"/>
  <c r="F80" i="2"/>
  <c r="F84" i="2"/>
  <c r="F94" i="2"/>
  <c r="F109" i="2"/>
  <c r="F112" i="2"/>
  <c r="F116" i="2"/>
  <c r="F124" i="2"/>
  <c r="F150" i="2"/>
  <c r="F151" i="2"/>
  <c r="F162" i="2"/>
  <c r="F168" i="2"/>
  <c r="F182" i="2"/>
  <c r="F210" i="2"/>
  <c r="F209" i="2" s="1"/>
  <c r="C25" i="1" l="1"/>
  <c r="F22" i="2"/>
  <c r="F7" i="2" s="1"/>
  <c r="F6" i="2" s="1"/>
  <c r="F217" i="2" s="1"/>
  <c r="F181" i="2"/>
  <c r="F178" i="2" s="1"/>
  <c r="F53" i="2"/>
  <c r="F92" i="2"/>
  <c r="F34" i="2"/>
</calcChain>
</file>

<file path=xl/sharedStrings.xml><?xml version="1.0" encoding="utf-8"?>
<sst xmlns="http://schemas.openxmlformats.org/spreadsheetml/2006/main" count="245" uniqueCount="235">
  <si>
    <t>JAVNA VATROGASNA POSTROJBA</t>
  </si>
  <si>
    <t xml:space="preserve">KTO </t>
  </si>
  <si>
    <t>PRIHODI:</t>
  </si>
  <si>
    <t xml:space="preserve">         </t>
  </si>
  <si>
    <t xml:space="preserve">Prihodi iz proračuna Grada Krka za financiranje    </t>
  </si>
  <si>
    <t xml:space="preserve">Prihodi iz proračuna za financiranje rashoda                   </t>
  </si>
  <si>
    <t xml:space="preserve">   Prihodi iz proračuna Općine Punat za plaće</t>
  </si>
  <si>
    <t xml:space="preserve">   Prihodi iz proračuna Općine Malinska za plaće</t>
  </si>
  <si>
    <t xml:space="preserve">   Prihodi iz proračuna Općine Omišalj za plaće</t>
  </si>
  <si>
    <t xml:space="preserve">   Prihodi iz proračuna Općine Dobrinj za plaće</t>
  </si>
  <si>
    <t xml:space="preserve">   Prihodi iz proračuna Općine Vrbnik za plaće</t>
  </si>
  <si>
    <t>Donacije od pravnih i fizičkih osoba</t>
  </si>
  <si>
    <t>Prihodi od tekućih donacija</t>
  </si>
  <si>
    <t>5.    641</t>
  </si>
  <si>
    <t xml:space="preserve">Prihodi od financijske imovine        </t>
  </si>
  <si>
    <t>Kamate na depozite po viđenju</t>
  </si>
  <si>
    <t>6.    683</t>
  </si>
  <si>
    <t>Ostali prihodi</t>
  </si>
  <si>
    <t xml:space="preserve">  </t>
  </si>
  <si>
    <t>UKUPNO:</t>
  </si>
  <si>
    <t xml:space="preserve"> Višak prihoda poslovanja </t>
  </si>
  <si>
    <t xml:space="preserve">Višak prihoda poslovanja </t>
  </si>
  <si>
    <t>RASHODI:</t>
  </si>
  <si>
    <t xml:space="preserve">          </t>
  </si>
  <si>
    <t>1.    311</t>
  </si>
  <si>
    <t xml:space="preserve">Plaće  BTO 1 </t>
  </si>
  <si>
    <t xml:space="preserve"> Plaće  BTO 1 </t>
  </si>
  <si>
    <t>2.    312</t>
  </si>
  <si>
    <t>Ostali rashodi za zaposlene</t>
  </si>
  <si>
    <t xml:space="preserve">             </t>
  </si>
  <si>
    <t xml:space="preserve">Jubilarne nagrade </t>
  </si>
  <si>
    <t xml:space="preserve"> </t>
  </si>
  <si>
    <t xml:space="preserve">Dar djetetu do 15 godina </t>
  </si>
  <si>
    <t>3.    313</t>
  </si>
  <si>
    <t xml:space="preserve">Doprinosi na plaću    </t>
  </si>
  <si>
    <t xml:space="preserve"> Doprinos za beneficirani staž na plaću </t>
  </si>
  <si>
    <t xml:space="preserve"> - doprinos na plaću za beneficirani staž  </t>
  </si>
  <si>
    <t xml:space="preserve"> Doprinos na plaću za zdravstvo i za slučaj nezgode na radu</t>
  </si>
  <si>
    <t xml:space="preserve"> - doprinos na plaću za zdravstvo</t>
  </si>
  <si>
    <t xml:space="preserve"> - doprinos na plaću za slučaj nezgode na radu</t>
  </si>
  <si>
    <t xml:space="preserve"> Doprinos na plaću za zapošljavanje </t>
  </si>
  <si>
    <t xml:space="preserve"> - doprinos na plaću za zapošljavanje</t>
  </si>
  <si>
    <t>4.    321</t>
  </si>
  <si>
    <t>Naknade troškova zaposlenima</t>
  </si>
  <si>
    <t xml:space="preserve"> Službena putovanja</t>
  </si>
  <si>
    <t xml:space="preserve"> - naknada za prijevoz na sl. putu ( prema KM )                </t>
  </si>
  <si>
    <t xml:space="preserve"> - naknada za smještaj na sl. putu u zemlji </t>
  </si>
  <si>
    <t xml:space="preserve">                    </t>
  </si>
  <si>
    <t xml:space="preserve"> - naknada za smještaj na sl. putu u inozemstvu</t>
  </si>
  <si>
    <t xml:space="preserve"> - dnevnice u zemlji </t>
  </si>
  <si>
    <t xml:space="preserve"> - dnevnice u inozemstvu</t>
  </si>
  <si>
    <t xml:space="preserve"> - ostali rashodi na službenom putu </t>
  </si>
  <si>
    <t xml:space="preserve"> Naknade za prijevoz, za rad na terenu i odvojeni život</t>
  </si>
  <si>
    <t xml:space="preserve">Stručno usavršavanje zaposlenih </t>
  </si>
  <si>
    <t xml:space="preserve"> - tečajevi i stručni ispiti </t>
  </si>
  <si>
    <t xml:space="preserve"> - školovanje</t>
  </si>
  <si>
    <t xml:space="preserve"> - seminari, savjetovanja i simpoziji</t>
  </si>
  <si>
    <t xml:space="preserve"> - osposobljavanja </t>
  </si>
  <si>
    <t>5.    322</t>
  </si>
  <si>
    <t>Rashodi za materijal i energiju</t>
  </si>
  <si>
    <t xml:space="preserve"> Uredski materijal i ostali materijalni rashodi </t>
  </si>
  <si>
    <t xml:space="preserve">- materijal i sredstva za čišćenje i održavanje </t>
  </si>
  <si>
    <t>- uredski materijal</t>
  </si>
  <si>
    <t>-  literatura ( publikacije, časopisi, glasila … )</t>
  </si>
  <si>
    <t>- ostali materijal za potrebe redovnog poslovanja</t>
  </si>
  <si>
    <t xml:space="preserve">- materijal za higijenske potrebe i njegu  </t>
  </si>
  <si>
    <t>Namirnice – voda za piće</t>
  </si>
  <si>
    <t>- voda za piće</t>
  </si>
  <si>
    <t xml:space="preserve"> Sredstva za gašenje požara</t>
  </si>
  <si>
    <t xml:space="preserve">           </t>
  </si>
  <si>
    <t>- pjenilo</t>
  </si>
  <si>
    <t>- prah</t>
  </si>
  <si>
    <t xml:space="preserve"> Energija </t>
  </si>
  <si>
    <t xml:space="preserve"> - plin </t>
  </si>
  <si>
    <t xml:space="preserve">  Materijal i dijelovi za tekuće i investicijsko održavanje </t>
  </si>
  <si>
    <t xml:space="preserve">  Sitni inventar i gume</t>
  </si>
  <si>
    <t xml:space="preserve">  - sitni inventar</t>
  </si>
  <si>
    <t xml:space="preserve">  - auto gume </t>
  </si>
  <si>
    <t xml:space="preserve">  Službena, radna i zaštitna odjeća i obuća</t>
  </si>
  <si>
    <t xml:space="preserve">  - službena radna i zaštitna odjeća </t>
  </si>
  <si>
    <t xml:space="preserve">  - službena radna obuća</t>
  </si>
  <si>
    <t>6.    323</t>
  </si>
  <si>
    <t>Rashodi za usluge</t>
  </si>
  <si>
    <t xml:space="preserve">Usluge telefona, pošte i prijevoza </t>
  </si>
  <si>
    <t xml:space="preserve"> - ostale usluge za komunikaciju i prijevoz, poštarina </t>
  </si>
  <si>
    <t xml:space="preserve"> - usluge mobitela ( preplata ) mreža    </t>
  </si>
  <si>
    <t xml:space="preserve">Usluge tekućeg i investicijskog održavanja </t>
  </si>
  <si>
    <t>Usluge elektronskih medija</t>
  </si>
  <si>
    <t xml:space="preserve"> RTV pretplata</t>
  </si>
  <si>
    <t>Komunalne usluge</t>
  </si>
  <si>
    <t xml:space="preserve">Zdravstvene i periodički pregled zaposlenika </t>
  </si>
  <si>
    <t xml:space="preserve"> - obvezni i preventivni zdravstveni pregled zaposlenika</t>
  </si>
  <si>
    <t xml:space="preserve"> Intelektualne i osobne usluge</t>
  </si>
  <si>
    <t>Računalne usluge</t>
  </si>
  <si>
    <t xml:space="preserve"> Računalne usluge</t>
  </si>
  <si>
    <t xml:space="preserve"> Ostale usluge</t>
  </si>
  <si>
    <t xml:space="preserve"> - usluge pri registraciji prijevoznih sredstava </t>
  </si>
  <si>
    <t xml:space="preserve"> - grafičke i tiskarske usluge, usl. kopiranja</t>
  </si>
  <si>
    <t xml:space="preserve"> - ostale nespomenute usluge</t>
  </si>
  <si>
    <t>7.    329</t>
  </si>
  <si>
    <t>Ostali nespomenuti troškovi poslovanja</t>
  </si>
  <si>
    <t xml:space="preserve">Premije osiguranja </t>
  </si>
  <si>
    <t xml:space="preserve"> - premije obaveznog osiguranja prijevoznih sredstava </t>
  </si>
  <si>
    <t xml:space="preserve"> - premije kasko osiguranja prijevoznih sredstava</t>
  </si>
  <si>
    <t xml:space="preserve"> - premije osiguranja zaposlenih od posljedica nesretnog slučaja</t>
  </si>
  <si>
    <t xml:space="preserve"> - premije osiguranja prema trećim osobama</t>
  </si>
  <si>
    <t>Reprezentacija</t>
  </si>
  <si>
    <t xml:space="preserve"> - reprezentacija </t>
  </si>
  <si>
    <t>Ostali nespomenuti rashodi poslovanja</t>
  </si>
  <si>
    <t>8.   343</t>
  </si>
  <si>
    <t xml:space="preserve">  Ostali financijski rashodi</t>
  </si>
  <si>
    <t xml:space="preserve">  Bankarske usluge i usluge platnog prometa </t>
  </si>
  <si>
    <t xml:space="preserve">  - bankarske usluge i usluge platnog prometa           </t>
  </si>
  <si>
    <t xml:space="preserve">  Zatezne kamate iz poslovnog odnosa i dr.</t>
  </si>
  <si>
    <t>9.   421</t>
  </si>
  <si>
    <t xml:space="preserve">Građevinski objekti </t>
  </si>
  <si>
    <t>Ostali građevinski objekti</t>
  </si>
  <si>
    <t>- sanacija kanalizacijskog kanala</t>
  </si>
  <si>
    <t>10.   422</t>
  </si>
  <si>
    <t>Postrojenja i oprema</t>
  </si>
  <si>
    <t xml:space="preserve">Uredska oprema i namještaj </t>
  </si>
  <si>
    <t xml:space="preserve">  Komunikacijska oprema  </t>
  </si>
  <si>
    <t>Oprema za održavanje i zaštitu</t>
  </si>
  <si>
    <t xml:space="preserve">   Prihodi iz proračuna Općine Baška za plaće</t>
  </si>
  <si>
    <t>Prihodi iz PVZ za plaće</t>
  </si>
  <si>
    <t>Prihodi iz državnog proračuna za plaće i Prihodi iz proračuna</t>
  </si>
  <si>
    <t xml:space="preserve">   Grada Krka – 1,3 % poreza na dohodak za plaće</t>
  </si>
  <si>
    <t xml:space="preserve">Prihodi iz državnog proračuna za </t>
  </si>
  <si>
    <t>materijalne izdatke – preko grada Krka</t>
  </si>
  <si>
    <t>Prihodi iz proračuna Grada Krka za financiranje rashoda za zaposlene</t>
  </si>
  <si>
    <t xml:space="preserve"> Prihodi od neprofitabilnih organizacija PVZ otoka Krka</t>
  </si>
  <si>
    <t xml:space="preserve">Tekuće donacije od ostalih subjekata izvan opće države                           </t>
  </si>
  <si>
    <t xml:space="preserve"> Prihodi od dopreme vode, pumpe, osposobljavanja, vat. osiguranje           </t>
  </si>
  <si>
    <t xml:space="preserve">Prihodi od obavljanja osnovnih poslova vlastite djelatnosti                     </t>
  </si>
  <si>
    <t xml:space="preserve"> Kamate na depozite po viđenju</t>
  </si>
  <si>
    <t xml:space="preserve">     </t>
  </si>
  <si>
    <t xml:space="preserve"> GRADA KRKA</t>
  </si>
  <si>
    <t>Istrumenti, uređaji i strojevi</t>
  </si>
  <si>
    <t>11.   423</t>
  </si>
  <si>
    <t>Prijevozna sredstva</t>
  </si>
  <si>
    <t>Prijevozna sredstva u cestovnom prometu</t>
  </si>
  <si>
    <t>12.   426</t>
  </si>
  <si>
    <t>Nematerijalna proizvedena imovina</t>
  </si>
  <si>
    <t>Ulaganja u računalne programe</t>
  </si>
  <si>
    <t xml:space="preserve">                                                     </t>
  </si>
  <si>
    <t>Regres (neto za 23 djelatnika)</t>
  </si>
  <si>
    <t xml:space="preserve"> Naknada za bolest, invalidnost i smrtni slučaj</t>
  </si>
  <si>
    <t>Otpremnina</t>
  </si>
  <si>
    <t>KTO</t>
  </si>
  <si>
    <t>RASHODI ZA ZAPOSLENE</t>
  </si>
  <si>
    <t xml:space="preserve">   Prijevoz na posao i s posla</t>
  </si>
  <si>
    <t xml:space="preserve"> - absorbenti</t>
  </si>
  <si>
    <t xml:space="preserve"> - motorni benzin </t>
  </si>
  <si>
    <t xml:space="preserve"> -dizel gorivo</t>
  </si>
  <si>
    <t>MATERIJALNI RASHODI</t>
  </si>
  <si>
    <t>FINANCIJSKI RASHODI</t>
  </si>
  <si>
    <t xml:space="preserve">  -zatezne kamate iz poslovanja</t>
  </si>
  <si>
    <r>
      <rPr>
        <b/>
        <sz val="11"/>
        <color theme="1"/>
        <rFont val="Arial Unicode MS"/>
        <family val="2"/>
        <charset val="238"/>
      </rPr>
      <t xml:space="preserve"> </t>
    </r>
    <r>
      <rPr>
        <sz val="11"/>
        <color theme="1"/>
        <rFont val="Arial Unicode MS"/>
        <family val="2"/>
        <charset val="238"/>
      </rPr>
      <t xml:space="preserve">Plaće  BTO 1 </t>
    </r>
  </si>
  <si>
    <r>
      <t xml:space="preserve"> </t>
    </r>
    <r>
      <rPr>
        <sz val="11"/>
        <color theme="1"/>
        <rFont val="Arial Unicode MS"/>
        <family val="2"/>
        <charset val="238"/>
      </rPr>
      <t xml:space="preserve">- električna energija </t>
    </r>
  </si>
  <si>
    <r>
      <t xml:space="preserve"> - </t>
    </r>
    <r>
      <rPr>
        <sz val="11"/>
        <color theme="1"/>
        <rFont val="Arial Unicode MS"/>
        <family val="2"/>
        <charset val="238"/>
      </rPr>
      <t>usluge telefona, 93, telefaksa</t>
    </r>
  </si>
  <si>
    <r>
      <t xml:space="preserve"> </t>
    </r>
    <r>
      <rPr>
        <sz val="11"/>
        <color theme="1"/>
        <rFont val="Arial Unicode MS"/>
        <family val="2"/>
        <charset val="238"/>
      </rPr>
      <t xml:space="preserve">- ostali nespomenuti rashodi poslovanja </t>
    </r>
  </si>
  <si>
    <t>RASHODI ZA NABAVU NEFINANCIJSKE IMOVINE</t>
  </si>
  <si>
    <t xml:space="preserve"> - računalna oprema i karte     </t>
  </si>
  <si>
    <t>- vatrogasne interventne čizme</t>
  </si>
  <si>
    <t>-vatrogasno interventno odijelo</t>
  </si>
  <si>
    <t xml:space="preserve">                  - doprinos za poticanje zapošljavanja invalida                                             </t>
  </si>
  <si>
    <t>- ostala nespomenuta zaštitna vatrogasna oprema</t>
  </si>
  <si>
    <t>Ostala oprema za održavanje i zaštitu</t>
  </si>
  <si>
    <t xml:space="preserve">  - materijal i dijelovi za tekuće i investicijsko održavanje  vatrogasnih vozila</t>
  </si>
  <si>
    <t xml:space="preserve">  - materijal i dijelovi za tekuće i investicijsko održavanje  građevinskog objekta</t>
  </si>
  <si>
    <t xml:space="preserve">  - materijali i dijelovi za tekuće i investicijsko održavanje postrojenja i opreme</t>
  </si>
  <si>
    <t xml:space="preserve"> 32395       - usluge čišćenja – kemijskog</t>
  </si>
  <si>
    <t xml:space="preserve"> -uredski namještaj</t>
  </si>
  <si>
    <t>Prihod od PVZ-a za sezonskog vatrogasca</t>
  </si>
  <si>
    <t xml:space="preserve">8.    921 </t>
  </si>
  <si>
    <t>Oprema za protupožarnu zaštitu (osim vozila)</t>
  </si>
  <si>
    <t>-zaštitne vatrogasne  rukavice</t>
  </si>
  <si>
    <t>-zaštitne vatrogasne  kacige</t>
  </si>
  <si>
    <t>Vatrogasna oprema i sredstva (osim vozila)</t>
  </si>
  <si>
    <t>Zaštitna vatrogasna oprema</t>
  </si>
  <si>
    <t xml:space="preserve"> - ostale intelektualne usluge preko ugovora o djelu</t>
  </si>
  <si>
    <t>PRIHODI POSLOVANJA</t>
  </si>
  <si>
    <t>Ostale usluge tekućeg i investicijskog održavanja</t>
  </si>
  <si>
    <t>Opskrba vodom</t>
  </si>
  <si>
    <t>Iznošenje i odvoz smeća</t>
  </si>
  <si>
    <t>Sustav za praćenje i navođenje</t>
  </si>
  <si>
    <t>Vatrgasne lampe</t>
  </si>
  <si>
    <t>Usluga rekonstrukcije glavne GRP I faza</t>
  </si>
  <si>
    <t>Oprema za spašavanje</t>
  </si>
  <si>
    <t>Inicijalna sredstva za nabavku tehničkog vozila</t>
  </si>
  <si>
    <t xml:space="preserve">            922110 Višak prihoda poslovanja</t>
  </si>
  <si>
    <t>Dar u naravi</t>
  </si>
  <si>
    <t>Atestiranje i zanavljanje leđnih nosača za izolacijske aparate</t>
  </si>
  <si>
    <t>Ostali instrumenti, strojevi i uređaji</t>
  </si>
  <si>
    <t>Kapitalne pomoći iz državnog proračuna</t>
  </si>
  <si>
    <t>VLASTITI IZVORI</t>
  </si>
  <si>
    <t>1.     633</t>
  </si>
  <si>
    <t>2.    671</t>
  </si>
  <si>
    <t>3.    663</t>
  </si>
  <si>
    <t xml:space="preserve">4.    661 </t>
  </si>
  <si>
    <t>13. 451</t>
  </si>
  <si>
    <t>Dodatna ulaganja na građevinskim objektima</t>
  </si>
  <si>
    <t>-zaštitni vatrogasni  kombinezoni</t>
  </si>
  <si>
    <t xml:space="preserve">Kapitalne donacije </t>
  </si>
  <si>
    <t>Atestiranje boca za izolacijske aparate</t>
  </si>
  <si>
    <t>Prihodi od najma učionice</t>
  </si>
  <si>
    <t>Prihodi od najma prostora za postavu odašiljača</t>
  </si>
  <si>
    <t xml:space="preserve"> Ostali nespomenuti prihodi</t>
  </si>
  <si>
    <t xml:space="preserve"> - dnevnice za dislokaciju</t>
  </si>
  <si>
    <t>Usluga  tekućeg i investicijskog održavanja na el. mreži</t>
  </si>
  <si>
    <t>Radio uređaji</t>
  </si>
  <si>
    <t xml:space="preserve">Komunikacijsko opremanje i umrežavanje VOC-a       </t>
  </si>
  <si>
    <t>Vatrogasna oprema i sredstva</t>
  </si>
  <si>
    <t>Vatrogasne cijevi</t>
  </si>
  <si>
    <t>- plinonepropusna odijela</t>
  </si>
  <si>
    <t>-Nosila za spašavanje</t>
  </si>
  <si>
    <t xml:space="preserve">Kapitalna donacija PVZ otoka Krka-sufinanciranje 2. faze obnove  zgrade JVP Grada Krka </t>
  </si>
  <si>
    <t>Vatrogasne pumpe i agregati</t>
  </si>
  <si>
    <t>Usluge tekućeg i investicijskog održavanja građevinskog objekta</t>
  </si>
  <si>
    <t xml:space="preserve">Usluge tekućeg i investicijskog održavanja postrojenja i opreme </t>
  </si>
  <si>
    <t xml:space="preserve">Usluge tekućeg i investicijskog održavanja prijevoznih sredstava </t>
  </si>
  <si>
    <t xml:space="preserve"> - ostale intelektualne usluge</t>
  </si>
  <si>
    <t xml:space="preserve"> - usluga nadzora za izradu II faze</t>
  </si>
  <si>
    <t>Ostala komunikacijska oprema(novi sustav za komunikaciju)</t>
  </si>
  <si>
    <t>-vodonepropusna odijela</t>
  </si>
  <si>
    <t>Izgradnja sustava za grijanje i hlađenje-II faza</t>
  </si>
  <si>
    <t>Zapovjednik</t>
  </si>
  <si>
    <t>Dinko Petrov</t>
  </si>
  <si>
    <t>2.    636</t>
  </si>
  <si>
    <t>Pomoći proračunskim korisnicima iz proračuna koji im nije nadležan</t>
  </si>
  <si>
    <t>Tekuće pomoći  proračunskim korisnicima iz proračuna koji im nije nadležan</t>
  </si>
  <si>
    <t>Prihodi iz proračuna Grada Krka za plaće</t>
  </si>
  <si>
    <t>Pristojbe i naknade</t>
  </si>
  <si>
    <t>Novčana naknada poslodavca zbog nezapošljavanja osoba s invaliditetom</t>
  </si>
  <si>
    <t xml:space="preserve">FINANCIJSKI PLAN ZA 2015. GODINU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</si>
</sst>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kn&quot;_-;\-* #,##0.00\ &quot;kn&quot;_-;_-* &quot;-&quot;??\ &quot;kn&quot;_-;_-@_-"/>
    <numFmt numFmtId="164" formatCode="#,##0.00\ &quot;kn&quot;"/>
  </numFmts>
  <fonts count="43" x14ac:knownFonts="1">
    <font>
      <sz val="11"/>
      <color theme="1"/>
      <name val="Calibri"/>
      <family val="2"/>
      <charset val="238"/>
      <scheme val="minor"/>
    </font>
    <font>
      <b/>
      <sz val="12"/>
      <color rgb="FFFF0000"/>
      <name val="Times New Roman"/>
      <family val="1"/>
      <charset val="238"/>
    </font>
    <font>
      <b/>
      <sz val="11"/>
      <color theme="1"/>
      <name val="Arial Unicode MS"/>
      <family val="2"/>
      <charset val="238"/>
    </font>
    <font>
      <sz val="11"/>
      <color theme="1"/>
      <name val="Arial Unicode MS"/>
      <family val="2"/>
      <charset val="238"/>
    </font>
    <font>
      <b/>
      <sz val="12"/>
      <color theme="1"/>
      <name val="Arial Unicode MS"/>
      <family val="2"/>
      <charset val="238"/>
    </font>
    <font>
      <b/>
      <sz val="12"/>
      <color rgb="FFFF0000"/>
      <name val="Arial Unicode MS"/>
      <family val="2"/>
      <charset val="238"/>
    </font>
    <font>
      <b/>
      <sz val="12"/>
      <color rgb="FF1F497D"/>
      <name val="Arial Unicode MS"/>
      <family val="2"/>
      <charset val="238"/>
    </font>
    <font>
      <sz val="12"/>
      <color theme="1"/>
      <name val="Arial Unicode MS"/>
      <family val="2"/>
      <charset val="238"/>
    </font>
    <font>
      <sz val="12"/>
      <color rgb="FF00B050"/>
      <name val="Arial Unicode MS"/>
      <family val="2"/>
      <charset val="238"/>
    </font>
    <font>
      <sz val="12"/>
      <color rgb="FFFF0000"/>
      <name val="Arial Unicode MS"/>
      <family val="2"/>
      <charset val="238"/>
    </font>
    <font>
      <b/>
      <sz val="12"/>
      <color rgb="FFC00000"/>
      <name val="Arial Unicode MS"/>
      <family val="2"/>
      <charset val="238"/>
    </font>
    <font>
      <sz val="12"/>
      <color rgb="FFC00000"/>
      <name val="Arial Unicode MS"/>
      <family val="2"/>
      <charset val="238"/>
    </font>
    <font>
      <sz val="11"/>
      <name val="Arial Unicode MS"/>
      <family val="2"/>
      <charset val="238"/>
    </font>
    <font>
      <b/>
      <sz val="11"/>
      <name val="Arial Unicode MS"/>
      <family val="2"/>
      <charset val="238"/>
    </font>
    <font>
      <b/>
      <sz val="12"/>
      <name val="Arial Unicode MS"/>
      <family val="2"/>
      <charset val="238"/>
    </font>
    <font>
      <sz val="12"/>
      <name val="Arial Unicode MS"/>
      <family val="2"/>
      <charset val="238"/>
    </font>
    <font>
      <b/>
      <sz val="11"/>
      <color rgb="FFFF0000"/>
      <name val="Arial Unicode MS"/>
      <family val="2"/>
      <charset val="238"/>
    </font>
    <font>
      <sz val="11"/>
      <color rgb="FFFF0000"/>
      <name val="Arial Unicode MS"/>
      <family val="2"/>
      <charset val="238"/>
    </font>
    <font>
      <b/>
      <sz val="14"/>
      <color theme="1"/>
      <name val="Arial Black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C00000"/>
      <name val="Arial Unicode MS"/>
      <family val="2"/>
      <charset val="238"/>
    </font>
    <font>
      <b/>
      <sz val="11"/>
      <name val="Calibri"/>
      <family val="2"/>
      <charset val="238"/>
      <scheme val="minor"/>
    </font>
    <font>
      <b/>
      <sz val="11"/>
      <color theme="1"/>
      <name val="Arial Black"/>
      <family val="2"/>
      <charset val="238"/>
    </font>
    <font>
      <sz val="10"/>
      <color theme="1"/>
      <name val="Arial Unicode MS"/>
      <family val="2"/>
      <charset val="238"/>
    </font>
    <font>
      <b/>
      <sz val="11"/>
      <color rgb="FFC00000"/>
      <name val="Arial Unicode MS"/>
      <family val="2"/>
      <charset val="238"/>
    </font>
    <font>
      <sz val="11"/>
      <color rgb="FF00B050"/>
      <name val="Arial Unicode MS"/>
      <family val="2"/>
      <charset val="238"/>
    </font>
    <font>
      <b/>
      <sz val="11"/>
      <color theme="1"/>
      <name val="Times New Roman"/>
      <family val="1"/>
      <charset val="238"/>
    </font>
    <font>
      <b/>
      <sz val="11"/>
      <color rgb="FFC00000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1"/>
      <color rgb="FFC00000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sz val="10.4"/>
      <color theme="1"/>
      <name val="Arial Unicode MS"/>
      <family val="2"/>
      <charset val="238"/>
    </font>
    <font>
      <b/>
      <sz val="12"/>
      <color rgb="FFFF0000"/>
      <name val="Arial Unicode MS"/>
      <family val="2"/>
    </font>
    <font>
      <b/>
      <sz val="12"/>
      <color theme="1"/>
      <name val="Arial Unicode MS"/>
      <family val="2"/>
    </font>
    <font>
      <sz val="11"/>
      <color theme="1"/>
      <name val="Arial Black"/>
      <family val="2"/>
      <charset val="238"/>
    </font>
    <font>
      <b/>
      <sz val="12"/>
      <name val="Arial Black"/>
      <family val="2"/>
      <charset val="238"/>
    </font>
    <font>
      <b/>
      <sz val="11"/>
      <name val="Arial Black"/>
      <family val="2"/>
      <charset val="238"/>
    </font>
    <font>
      <sz val="12"/>
      <name val="Arial Unicode MS"/>
      <family val="2"/>
    </font>
    <font>
      <sz val="11"/>
      <name val="Arial Unicode MS"/>
      <family val="2"/>
    </font>
    <font>
      <sz val="11"/>
      <color theme="1"/>
      <name val="Arial Unicode MS"/>
      <family val="2"/>
    </font>
    <font>
      <sz val="11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6">
    <xf numFmtId="0" fontId="0" fillId="0" borderId="0" xfId="0"/>
    <xf numFmtId="164" fontId="2" fillId="0" borderId="0" xfId="0" applyNumberFormat="1" applyFont="1" applyAlignment="1">
      <alignment vertical="top"/>
    </xf>
    <xf numFmtId="0" fontId="3" fillId="0" borderId="0" xfId="0" applyFont="1"/>
    <xf numFmtId="0" fontId="4" fillId="0" borderId="0" xfId="0" applyFont="1" applyAlignment="1">
      <alignment vertical="center"/>
    </xf>
    <xf numFmtId="164" fontId="3" fillId="0" borderId="0" xfId="0" applyNumberFormat="1" applyFont="1" applyAlignment="1">
      <alignment vertical="center"/>
    </xf>
    <xf numFmtId="164" fontId="3" fillId="0" borderId="0" xfId="0" applyNumberFormat="1" applyFont="1"/>
    <xf numFmtId="0" fontId="4" fillId="0" borderId="0" xfId="0" applyFont="1" applyAlignment="1">
      <alignment horizontal="left" vertical="center" indent="4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164" fontId="4" fillId="0" borderId="0" xfId="0" applyNumberFormat="1" applyFont="1" applyAlignment="1">
      <alignment vertical="center"/>
    </xf>
    <xf numFmtId="0" fontId="2" fillId="0" borderId="0" xfId="0" applyFont="1" applyAlignment="1">
      <alignment vertical="top"/>
    </xf>
    <xf numFmtId="0" fontId="7" fillId="0" borderId="0" xfId="0" applyFont="1" applyAlignment="1">
      <alignment vertical="center"/>
    </xf>
    <xf numFmtId="164" fontId="7" fillId="0" borderId="0" xfId="0" applyNumberFormat="1" applyFont="1" applyAlignment="1">
      <alignment vertical="center"/>
    </xf>
    <xf numFmtId="0" fontId="8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164" fontId="10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164" fontId="11" fillId="0" borderId="0" xfId="0" applyNumberFormat="1" applyFont="1" applyAlignment="1">
      <alignment vertical="center"/>
    </xf>
    <xf numFmtId="4" fontId="7" fillId="0" borderId="0" xfId="0" applyNumberFormat="1" applyFont="1" applyAlignment="1">
      <alignment vertical="center"/>
    </xf>
    <xf numFmtId="0" fontId="7" fillId="0" borderId="0" xfId="0" applyFont="1" applyAlignment="1">
      <alignment horizontal="left" vertical="center" indent="4"/>
    </xf>
    <xf numFmtId="0" fontId="7" fillId="0" borderId="0" xfId="0" applyFont="1" applyAlignment="1">
      <alignment horizontal="left" vertical="center" indent="9"/>
    </xf>
    <xf numFmtId="0" fontId="9" fillId="0" borderId="0" xfId="0" applyFont="1" applyAlignment="1">
      <alignment horizontal="left" vertical="center" indent="4"/>
    </xf>
    <xf numFmtId="4" fontId="11" fillId="0" borderId="0" xfId="0" applyNumberFormat="1" applyFont="1" applyAlignment="1">
      <alignment vertical="center"/>
    </xf>
    <xf numFmtId="0" fontId="8" fillId="0" borderId="0" xfId="0" applyFont="1" applyAlignment="1">
      <alignment horizontal="left" vertical="center" indent="15"/>
    </xf>
    <xf numFmtId="0" fontId="9" fillId="0" borderId="0" xfId="0" applyFont="1" applyAlignment="1">
      <alignment horizontal="left" vertical="center" indent="15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top" wrapText="1"/>
    </xf>
    <xf numFmtId="0" fontId="3" fillId="0" borderId="0" xfId="0" applyFont="1" applyAlignment="1">
      <alignment vertical="center"/>
    </xf>
    <xf numFmtId="0" fontId="2" fillId="0" borderId="0" xfId="0" applyFont="1"/>
    <xf numFmtId="164" fontId="2" fillId="0" borderId="0" xfId="0" applyNumberFormat="1" applyFont="1"/>
    <xf numFmtId="164" fontId="2" fillId="0" borderId="0" xfId="0" applyNumberFormat="1" applyFont="1" applyAlignment="1">
      <alignment vertical="center"/>
    </xf>
    <xf numFmtId="0" fontId="17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top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top"/>
    </xf>
    <xf numFmtId="164" fontId="18" fillId="0" borderId="0" xfId="0" applyNumberFormat="1" applyFont="1" applyAlignment="1">
      <alignment horizontal="center" vertical="center" wrapText="1"/>
    </xf>
    <xf numFmtId="0" fontId="3" fillId="0" borderId="0" xfId="0" applyFont="1"/>
    <xf numFmtId="0" fontId="2" fillId="0" borderId="0" xfId="0" applyFont="1" applyAlignment="1">
      <alignment vertical="center"/>
    </xf>
    <xf numFmtId="0" fontId="2" fillId="0" borderId="0" xfId="0" applyFont="1"/>
    <xf numFmtId="0" fontId="3" fillId="0" borderId="0" xfId="0" applyFont="1" applyAlignment="1">
      <alignment vertical="top"/>
    </xf>
    <xf numFmtId="44" fontId="14" fillId="0" borderId="0" xfId="0" applyNumberFormat="1" applyFont="1" applyAlignment="1">
      <alignment horizontal="right" vertical="top"/>
    </xf>
    <xf numFmtId="0" fontId="14" fillId="0" borderId="0" xfId="0" applyFont="1" applyAlignment="1">
      <alignment vertical="center"/>
    </xf>
    <xf numFmtId="164" fontId="14" fillId="0" borderId="0" xfId="0" applyNumberFormat="1" applyFont="1" applyAlignment="1">
      <alignment horizontal="right" vertical="center"/>
    </xf>
    <xf numFmtId="164" fontId="3" fillId="0" borderId="0" xfId="0" applyNumberFormat="1" applyFont="1" applyAlignment="1">
      <alignment vertical="top"/>
    </xf>
    <xf numFmtId="44" fontId="2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44" fontId="3" fillId="0" borderId="0" xfId="0" applyNumberFormat="1" applyFont="1" applyAlignment="1">
      <alignment vertical="top"/>
    </xf>
    <xf numFmtId="0" fontId="1" fillId="0" borderId="0" xfId="0" applyFont="1" applyAlignment="1">
      <alignment vertical="top"/>
    </xf>
    <xf numFmtId="0" fontId="13" fillId="0" borderId="0" xfId="0" applyFont="1" applyAlignment="1">
      <alignment vertical="top"/>
    </xf>
    <xf numFmtId="44" fontId="13" fillId="0" borderId="0" xfId="0" applyNumberFormat="1" applyFont="1" applyAlignment="1">
      <alignment vertical="top"/>
    </xf>
    <xf numFmtId="0" fontId="23" fillId="0" borderId="0" xfId="0" applyFont="1" applyAlignment="1">
      <alignment vertical="top"/>
    </xf>
    <xf numFmtId="44" fontId="7" fillId="0" borderId="0" xfId="0" applyNumberFormat="1" applyFont="1" applyAlignment="1">
      <alignment vertical="top"/>
    </xf>
    <xf numFmtId="0" fontId="7" fillId="0" borderId="0" xfId="0" applyFont="1" applyAlignment="1">
      <alignment vertical="top"/>
    </xf>
    <xf numFmtId="0" fontId="12" fillId="0" borderId="0" xfId="0" applyFont="1" applyAlignment="1">
      <alignment vertical="top"/>
    </xf>
    <xf numFmtId="0" fontId="21" fillId="0" borderId="0" xfId="0" applyFont="1" applyAlignment="1">
      <alignment vertical="top"/>
    </xf>
    <xf numFmtId="44" fontId="12" fillId="0" borderId="0" xfId="0" applyNumberFormat="1" applyFont="1" applyAlignment="1">
      <alignment vertical="top"/>
    </xf>
    <xf numFmtId="0" fontId="16" fillId="0" borderId="0" xfId="0" applyFont="1" applyAlignment="1">
      <alignment vertical="top"/>
    </xf>
    <xf numFmtId="0" fontId="0" fillId="0" borderId="0" xfId="0" applyFont="1" applyAlignment="1">
      <alignment vertical="top"/>
    </xf>
    <xf numFmtId="44" fontId="16" fillId="0" borderId="0" xfId="0" applyNumberFormat="1" applyFont="1" applyAlignment="1">
      <alignment vertical="top"/>
    </xf>
    <xf numFmtId="0" fontId="20" fillId="0" borderId="0" xfId="0" applyFont="1" applyAlignment="1">
      <alignment vertical="top"/>
    </xf>
    <xf numFmtId="164" fontId="12" fillId="0" borderId="0" xfId="0" applyNumberFormat="1" applyFont="1" applyAlignment="1">
      <alignment horizontal="right" vertical="center"/>
    </xf>
    <xf numFmtId="164" fontId="13" fillId="0" borderId="0" xfId="0" applyNumberFormat="1" applyFont="1" applyAlignment="1">
      <alignment horizontal="right" vertical="center"/>
    </xf>
    <xf numFmtId="0" fontId="14" fillId="0" borderId="0" xfId="0" applyFont="1" applyAlignment="1">
      <alignment horizontal="left" vertical="top"/>
    </xf>
    <xf numFmtId="0" fontId="13" fillId="0" borderId="0" xfId="0" applyFont="1" applyAlignment="1">
      <alignment horizontal="left" vertical="top"/>
    </xf>
    <xf numFmtId="0" fontId="4" fillId="0" borderId="0" xfId="0" applyFont="1" applyAlignment="1">
      <alignment horizontal="left"/>
    </xf>
    <xf numFmtId="164" fontId="4" fillId="0" borderId="0" xfId="0" applyNumberFormat="1" applyFont="1" applyAlignment="1">
      <alignment horizontal="left"/>
    </xf>
    <xf numFmtId="164" fontId="4" fillId="0" borderId="0" xfId="0" applyNumberFormat="1" applyFont="1" applyAlignment="1">
      <alignment horizontal="left" vertical="center"/>
    </xf>
    <xf numFmtId="0" fontId="15" fillId="0" borderId="0" xfId="0" applyFont="1" applyAlignment="1"/>
    <xf numFmtId="0" fontId="12" fillId="0" borderId="0" xfId="0" applyFont="1" applyAlignment="1"/>
    <xf numFmtId="164" fontId="3" fillId="0" borderId="0" xfId="0" applyNumberFormat="1" applyFont="1" applyAlignment="1"/>
    <xf numFmtId="0" fontId="3" fillId="0" borderId="0" xfId="0" applyFont="1" applyAlignment="1"/>
    <xf numFmtId="44" fontId="22" fillId="0" borderId="0" xfId="0" applyNumberFormat="1" applyFont="1" applyAlignment="1">
      <alignment vertical="top"/>
    </xf>
    <xf numFmtId="0" fontId="28" fillId="0" borderId="0" xfId="0" applyFont="1" applyAlignment="1">
      <alignment vertical="top"/>
    </xf>
    <xf numFmtId="4" fontId="29" fillId="0" borderId="0" xfId="0" applyNumberFormat="1" applyFont="1" applyAlignment="1">
      <alignment vertical="top"/>
    </xf>
    <xf numFmtId="0" fontId="30" fillId="0" borderId="0" xfId="0" applyFont="1" applyAlignment="1">
      <alignment vertical="top"/>
    </xf>
    <xf numFmtId="4" fontId="31" fillId="0" borderId="0" xfId="0" applyNumberFormat="1" applyFont="1" applyAlignment="1">
      <alignment vertical="top"/>
    </xf>
    <xf numFmtId="0" fontId="32" fillId="0" borderId="0" xfId="0" applyFont="1" applyAlignment="1">
      <alignment vertical="top"/>
    </xf>
    <xf numFmtId="0" fontId="14" fillId="0" borderId="0" xfId="0" applyFont="1" applyAlignment="1">
      <alignment horizontal="right" vertical="top"/>
    </xf>
    <xf numFmtId="0" fontId="34" fillId="0" borderId="0" xfId="0" applyFont="1" applyAlignment="1">
      <alignment vertical="center"/>
    </xf>
    <xf numFmtId="0" fontId="35" fillId="0" borderId="0" xfId="0" applyFont="1"/>
    <xf numFmtId="164" fontId="35" fillId="0" borderId="0" xfId="0" applyNumberFormat="1" applyFont="1"/>
    <xf numFmtId="164" fontId="3" fillId="0" borderId="0" xfId="0" applyNumberFormat="1" applyFont="1" applyAlignment="1">
      <alignment horizontal="right" vertical="center"/>
    </xf>
    <xf numFmtId="164" fontId="2" fillId="0" borderId="0" xfId="0" applyNumberFormat="1" applyFont="1" applyAlignment="1">
      <alignment horizontal="right" vertical="center"/>
    </xf>
    <xf numFmtId="0" fontId="32" fillId="0" borderId="0" xfId="0" applyFont="1" applyAlignment="1">
      <alignment vertical="center"/>
    </xf>
    <xf numFmtId="0" fontId="14" fillId="0" borderId="0" xfId="0" applyFont="1" applyAlignment="1">
      <alignment horizontal="right" vertical="center"/>
    </xf>
    <xf numFmtId="0" fontId="13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4" fontId="3" fillId="0" borderId="0" xfId="0" applyNumberFormat="1" applyFont="1" applyAlignment="1">
      <alignment vertical="center"/>
    </xf>
    <xf numFmtId="4" fontId="2" fillId="0" borderId="0" xfId="0" applyNumberFormat="1" applyFont="1" applyAlignment="1">
      <alignment vertical="center"/>
    </xf>
    <xf numFmtId="0" fontId="22" fillId="0" borderId="0" xfId="0" applyFont="1" applyAlignment="1">
      <alignment vertical="center"/>
    </xf>
    <xf numFmtId="164" fontId="3" fillId="2" borderId="0" xfId="0" applyNumberFormat="1" applyFont="1" applyFill="1" applyAlignment="1">
      <alignment horizontal="right" vertical="center"/>
    </xf>
    <xf numFmtId="0" fontId="12" fillId="0" borderId="0" xfId="0" applyFont="1" applyAlignment="1">
      <alignment vertical="center"/>
    </xf>
    <xf numFmtId="164" fontId="27" fillId="0" borderId="0" xfId="0" applyNumberFormat="1" applyFont="1" applyAlignment="1">
      <alignment horizontal="right" vertical="center"/>
    </xf>
    <xf numFmtId="0" fontId="25" fillId="0" borderId="0" xfId="0" applyFont="1" applyAlignment="1">
      <alignment vertical="center"/>
    </xf>
    <xf numFmtId="0" fontId="33" fillId="0" borderId="0" xfId="0" applyFont="1" applyAlignment="1">
      <alignment horizontal="left" vertical="center" wrapText="1"/>
    </xf>
    <xf numFmtId="0" fontId="21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4" fontId="13" fillId="0" borderId="0" xfId="0" applyNumberFormat="1" applyFont="1" applyAlignment="1">
      <alignment vertical="center"/>
    </xf>
    <xf numFmtId="4" fontId="25" fillId="0" borderId="0" xfId="0" applyNumberFormat="1" applyFont="1" applyAlignment="1">
      <alignment vertical="center"/>
    </xf>
    <xf numFmtId="0" fontId="25" fillId="0" borderId="0" xfId="0" applyFont="1" applyAlignment="1">
      <alignment vertical="center" wrapText="1"/>
    </xf>
    <xf numFmtId="49" fontId="3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4" fontId="3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17" fillId="2" borderId="0" xfId="0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3" fillId="0" borderId="0" xfId="0" applyNumberFormat="1" applyFont="1" applyAlignment="1">
      <alignment vertical="center" wrapText="1"/>
    </xf>
    <xf numFmtId="0" fontId="3" fillId="0" borderId="0" xfId="0" applyNumberFormat="1" applyFont="1" applyAlignment="1">
      <alignment vertical="center"/>
    </xf>
    <xf numFmtId="2" fontId="17" fillId="0" borderId="0" xfId="0" applyNumberFormat="1" applyFont="1" applyAlignment="1">
      <alignment horizontal="left" vertical="center"/>
    </xf>
    <xf numFmtId="0" fontId="16" fillId="0" borderId="0" xfId="0" applyFont="1" applyAlignment="1">
      <alignment vertical="center"/>
    </xf>
    <xf numFmtId="164" fontId="16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left" vertical="center" indent="4"/>
    </xf>
    <xf numFmtId="0" fontId="37" fillId="0" borderId="1" xfId="0" applyFont="1" applyBorder="1" applyAlignment="1">
      <alignment horizontal="left" vertical="top"/>
    </xf>
    <xf numFmtId="0" fontId="38" fillId="0" borderId="2" xfId="0" applyFont="1" applyBorder="1" applyAlignment="1">
      <alignment horizontal="left" vertical="top"/>
    </xf>
    <xf numFmtId="164" fontId="24" fillId="0" borderId="0" xfId="0" applyNumberFormat="1" applyFont="1" applyBorder="1"/>
    <xf numFmtId="0" fontId="24" fillId="0" borderId="0" xfId="0" applyFont="1" applyBorder="1"/>
    <xf numFmtId="0" fontId="39" fillId="0" borderId="0" xfId="0" applyFont="1" applyAlignment="1">
      <alignment vertical="center"/>
    </xf>
    <xf numFmtId="164" fontId="41" fillId="0" borderId="0" xfId="0" applyNumberFormat="1" applyFont="1"/>
    <xf numFmtId="0" fontId="41" fillId="0" borderId="0" xfId="0" applyFont="1"/>
    <xf numFmtId="164" fontId="22" fillId="0" borderId="0" xfId="0" applyNumberFormat="1" applyFont="1" applyAlignment="1">
      <alignment vertical="center"/>
    </xf>
    <xf numFmtId="164" fontId="26" fillId="0" borderId="0" xfId="0" applyNumberFormat="1" applyFont="1" applyAlignment="1">
      <alignment vertical="center"/>
    </xf>
    <xf numFmtId="164" fontId="12" fillId="0" borderId="0" xfId="0" applyNumberFormat="1" applyFont="1" applyAlignment="1">
      <alignment vertical="center"/>
    </xf>
    <xf numFmtId="164" fontId="2" fillId="0" borderId="0" xfId="0" applyNumberFormat="1" applyFont="1" applyAlignment="1"/>
    <xf numFmtId="164" fontId="4" fillId="0" borderId="0" xfId="0" applyNumberFormat="1" applyFont="1" applyAlignment="1"/>
    <xf numFmtId="164" fontId="13" fillId="0" borderId="0" xfId="0" applyNumberFormat="1" applyFont="1" applyAlignment="1">
      <alignment vertical="center"/>
    </xf>
    <xf numFmtId="164" fontId="13" fillId="0" borderId="0" xfId="0" applyNumberFormat="1" applyFont="1" applyAlignment="1">
      <alignment vertical="top"/>
    </xf>
    <xf numFmtId="164" fontId="12" fillId="0" borderId="0" xfId="0" applyNumberFormat="1" applyFont="1" applyAlignment="1">
      <alignment vertical="top"/>
    </xf>
    <xf numFmtId="164" fontId="40" fillId="0" borderId="0" xfId="0" applyNumberFormat="1" applyFont="1" applyAlignment="1">
      <alignment vertical="center"/>
    </xf>
    <xf numFmtId="164" fontId="12" fillId="0" borderId="0" xfId="0" applyNumberFormat="1" applyFont="1" applyAlignment="1"/>
    <xf numFmtId="164" fontId="38" fillId="0" borderId="1" xfId="0" applyNumberFormat="1" applyFont="1" applyBorder="1" applyAlignment="1">
      <alignment vertical="center"/>
    </xf>
    <xf numFmtId="164" fontId="3" fillId="0" borderId="0" xfId="0" applyNumberFormat="1" applyFont="1" applyAlignment="1">
      <alignment horizontal="right" vertical="top"/>
    </xf>
    <xf numFmtId="164" fontId="2" fillId="0" borderId="0" xfId="0" applyNumberFormat="1" applyFont="1" applyAlignment="1">
      <alignment horizontal="right" vertical="top"/>
    </xf>
    <xf numFmtId="0" fontId="36" fillId="0" borderId="2" xfId="0" applyFont="1" applyBorder="1" applyAlignment="1">
      <alignment vertical="top"/>
    </xf>
    <xf numFmtId="44" fontId="36" fillId="0" borderId="0" xfId="0" applyNumberFormat="1" applyFont="1" applyBorder="1" applyAlignment="1">
      <alignment vertical="top"/>
    </xf>
    <xf numFmtId="0" fontId="36" fillId="0" borderId="0" xfId="0" applyFont="1" applyBorder="1" applyAlignment="1">
      <alignment vertical="top"/>
    </xf>
    <xf numFmtId="0" fontId="17" fillId="0" borderId="0" xfId="0" applyFont="1" applyAlignment="1">
      <alignment vertical="top"/>
    </xf>
    <xf numFmtId="0" fontId="17" fillId="0" borderId="0" xfId="0" applyFont="1" applyAlignment="1">
      <alignment horizontal="right" vertical="center"/>
    </xf>
    <xf numFmtId="164" fontId="17" fillId="0" borderId="0" xfId="0" applyNumberFormat="1" applyFont="1" applyAlignment="1">
      <alignment horizontal="right" vertical="center"/>
    </xf>
    <xf numFmtId="44" fontId="17" fillId="0" borderId="0" xfId="0" applyNumberFormat="1" applyFont="1" applyAlignment="1">
      <alignment vertical="top"/>
    </xf>
    <xf numFmtId="0" fontId="42" fillId="0" borderId="0" xfId="0" applyFont="1" applyAlignment="1">
      <alignment vertical="top"/>
    </xf>
    <xf numFmtId="0" fontId="3" fillId="0" borderId="0" xfId="0" applyFont="1" applyAlignment="1">
      <alignment horizontal="left"/>
    </xf>
    <xf numFmtId="164" fontId="3" fillId="0" borderId="0" xfId="0" applyNumberFormat="1" applyFont="1" applyAlignment="1">
      <alignment horizontal="left"/>
    </xf>
    <xf numFmtId="164" fontId="3" fillId="0" borderId="0" xfId="0" applyNumberFormat="1" applyFont="1" applyAlignment="1">
      <alignment horizontal="left" vertical="center"/>
    </xf>
    <xf numFmtId="3" fontId="2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164" fontId="2" fillId="0" borderId="0" xfId="0" applyNumberFormat="1" applyFont="1" applyAlignment="1">
      <alignment horizontal="left"/>
    </xf>
    <xf numFmtId="164" fontId="2" fillId="0" borderId="0" xfId="0" applyNumberFormat="1" applyFont="1" applyAlignment="1">
      <alignment horizontal="left" vertical="center"/>
    </xf>
    <xf numFmtId="164" fontId="2" fillId="0" borderId="0" xfId="0" applyNumberFormat="1" applyFont="1" applyAlignment="1">
      <alignment horizontal="center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vertical="top"/>
    </xf>
    <xf numFmtId="164" fontId="14" fillId="0" borderId="0" xfId="0" applyNumberFormat="1" applyFont="1" applyAlignment="1">
      <alignment vertical="top"/>
    </xf>
    <xf numFmtId="164" fontId="4" fillId="0" borderId="0" xfId="0" applyNumberFormat="1" applyFont="1" applyAlignment="1">
      <alignment vertical="top"/>
    </xf>
    <xf numFmtId="0" fontId="12" fillId="0" borderId="0" xfId="0" applyFont="1" applyAlignment="1">
      <alignment horizontal="right" vertical="center"/>
    </xf>
    <xf numFmtId="0" fontId="36" fillId="0" borderId="3" xfId="0" applyFont="1" applyBorder="1" applyAlignment="1">
      <alignment vertical="top"/>
    </xf>
    <xf numFmtId="0" fontId="36" fillId="0" borderId="4" xfId="0" applyFont="1" applyBorder="1" applyAlignment="1">
      <alignment vertical="center"/>
    </xf>
    <xf numFmtId="0" fontId="24" fillId="0" borderId="4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164" fontId="36" fillId="0" borderId="5" xfId="0" applyNumberFormat="1" applyFont="1" applyBorder="1" applyAlignment="1">
      <alignment horizontal="right" vertical="center"/>
    </xf>
    <xf numFmtId="44" fontId="3" fillId="0" borderId="0" xfId="0" applyNumberFormat="1" applyFont="1" applyAlignment="1">
      <alignment horizontal="right" vertical="top"/>
    </xf>
    <xf numFmtId="0" fontId="36" fillId="0" borderId="0" xfId="0" applyFont="1" applyBorder="1" applyAlignment="1">
      <alignment vertical="center"/>
    </xf>
    <xf numFmtId="0" fontId="24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164" fontId="36" fillId="0" borderId="0" xfId="0" applyNumberFormat="1" applyFont="1" applyBorder="1" applyAlignment="1">
      <alignment horizontal="right" vertic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right" vertical="top"/>
    </xf>
    <xf numFmtId="0" fontId="2" fillId="0" borderId="0" xfId="0" applyFont="1" applyAlignment="1">
      <alignment horizontal="righ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7"/>
  <sheetViews>
    <sheetView tabSelected="1" workbookViewId="0">
      <selection activeCell="B5" sqref="B5"/>
    </sheetView>
  </sheetViews>
  <sheetFormatPr defaultRowHeight="15.6" x14ac:dyDescent="0.35"/>
  <cols>
    <col min="1" max="1" width="10.33203125" style="2" customWidth="1"/>
    <col min="2" max="2" width="52.88671875" style="2" customWidth="1"/>
    <col min="3" max="3" width="18.88671875" style="72" customWidth="1"/>
    <col min="4" max="4" width="13.109375" style="5" customWidth="1"/>
    <col min="5" max="5" width="15.33203125" style="5" bestFit="1" customWidth="1"/>
    <col min="6" max="6" width="10.88671875" style="2" bestFit="1" customWidth="1"/>
    <col min="7" max="10" width="8.88671875" style="2"/>
    <col min="11" max="11" width="27.44140625" style="2" customWidth="1"/>
    <col min="12" max="16384" width="8.88671875" style="2"/>
  </cols>
  <sheetData>
    <row r="1" spans="1:11" s="39" customFormat="1" x14ac:dyDescent="0.35">
      <c r="B1" s="37" t="s">
        <v>0</v>
      </c>
      <c r="C1" s="72"/>
      <c r="D1" s="5"/>
      <c r="E1" s="5"/>
    </row>
    <row r="2" spans="1:11" s="39" customFormat="1" x14ac:dyDescent="0.35">
      <c r="A2" s="118" t="s">
        <v>135</v>
      </c>
      <c r="B2" s="37" t="s">
        <v>136</v>
      </c>
      <c r="C2" s="72"/>
      <c r="D2" s="5"/>
      <c r="E2" s="5"/>
    </row>
    <row r="3" spans="1:11" ht="16.8" x14ac:dyDescent="0.35">
      <c r="A3" s="7"/>
    </row>
    <row r="4" spans="1:11" ht="82.8" customHeight="1" x14ac:dyDescent="0.35">
      <c r="B4" s="38" t="s">
        <v>234</v>
      </c>
    </row>
    <row r="6" spans="1:11" ht="16.8" x14ac:dyDescent="0.35">
      <c r="A6" s="3" t="s">
        <v>1</v>
      </c>
      <c r="K6" s="3"/>
    </row>
    <row r="7" spans="1:11" s="82" customFormat="1" ht="16.8" x14ac:dyDescent="0.35">
      <c r="A7" s="81"/>
      <c r="C7" s="154"/>
      <c r="D7" s="83"/>
      <c r="E7" s="83"/>
    </row>
    <row r="8" spans="1:11" ht="16.8" x14ac:dyDescent="0.35">
      <c r="A8" s="3" t="s">
        <v>2</v>
      </c>
      <c r="C8" s="32"/>
      <c r="D8" s="9"/>
    </row>
    <row r="9" spans="1:11" s="67" customFormat="1" ht="16.8" x14ac:dyDescent="0.35">
      <c r="A9" s="67">
        <v>6</v>
      </c>
      <c r="B9" s="67" t="s">
        <v>181</v>
      </c>
      <c r="C9" s="130">
        <f>C24+C35+C45+C49+C54+C11+C14</f>
        <v>5522662</v>
      </c>
      <c r="D9" s="68"/>
      <c r="E9" s="69" t="s">
        <v>3</v>
      </c>
    </row>
    <row r="10" spans="1:11" s="67" customFormat="1" ht="16.8" x14ac:dyDescent="0.35">
      <c r="C10" s="129"/>
      <c r="D10" s="68"/>
      <c r="E10" s="69"/>
    </row>
    <row r="11" spans="1:11" s="151" customFormat="1" x14ac:dyDescent="0.35">
      <c r="A11" s="150" t="s">
        <v>196</v>
      </c>
      <c r="B11" s="151" t="s">
        <v>194</v>
      </c>
      <c r="C11" s="129">
        <f>C12</f>
        <v>100000</v>
      </c>
      <c r="D11" s="152"/>
      <c r="E11" s="153"/>
    </row>
    <row r="12" spans="1:11" s="147" customFormat="1" x14ac:dyDescent="0.35">
      <c r="A12" s="147">
        <v>6332</v>
      </c>
      <c r="B12" s="147" t="s">
        <v>194</v>
      </c>
      <c r="C12" s="72">
        <v>100000</v>
      </c>
      <c r="D12" s="148"/>
      <c r="E12" s="149"/>
    </row>
    <row r="13" spans="1:11" s="67" customFormat="1" ht="16.8" x14ac:dyDescent="0.35">
      <c r="C13" s="129"/>
      <c r="D13" s="68"/>
      <c r="E13" s="69"/>
    </row>
    <row r="14" spans="1:11" s="151" customFormat="1" ht="31.2" x14ac:dyDescent="0.35">
      <c r="A14" s="171" t="s">
        <v>228</v>
      </c>
      <c r="B14" s="170" t="s">
        <v>229</v>
      </c>
      <c r="C14" s="32">
        <f>C16</f>
        <v>691400</v>
      </c>
      <c r="D14" s="152"/>
      <c r="E14" s="153"/>
    </row>
    <row r="15" spans="1:11" s="151" customFormat="1" ht="31.2" x14ac:dyDescent="0.35">
      <c r="A15" s="175">
        <v>6361</v>
      </c>
      <c r="B15" s="170" t="s">
        <v>230</v>
      </c>
      <c r="C15" s="32">
        <f>C16</f>
        <v>691400</v>
      </c>
      <c r="D15" s="152"/>
      <c r="E15" s="153"/>
    </row>
    <row r="16" spans="1:11" s="147" customFormat="1" ht="31.2" x14ac:dyDescent="0.35">
      <c r="A16" s="174">
        <v>63611</v>
      </c>
      <c r="B16" s="172" t="s">
        <v>230</v>
      </c>
      <c r="C16" s="4">
        <f>C17+C18+C19+C20+C21+C22</f>
        <v>691400</v>
      </c>
      <c r="D16" s="148"/>
      <c r="E16" s="149"/>
    </row>
    <row r="17" spans="1:5" s="147" customFormat="1" x14ac:dyDescent="0.35">
      <c r="A17" s="173"/>
      <c r="B17" s="39" t="s">
        <v>123</v>
      </c>
      <c r="C17" s="128">
        <v>113300</v>
      </c>
      <c r="D17" s="148"/>
      <c r="E17" s="149"/>
    </row>
    <row r="18" spans="1:5" s="147" customFormat="1" x14ac:dyDescent="0.35">
      <c r="A18" s="173"/>
      <c r="B18" s="29" t="s">
        <v>6</v>
      </c>
      <c r="C18" s="128">
        <v>90300</v>
      </c>
      <c r="D18" s="148"/>
      <c r="E18" s="149"/>
    </row>
    <row r="19" spans="1:5" s="147" customFormat="1" x14ac:dyDescent="0.35">
      <c r="A19" s="173"/>
      <c r="B19" s="29" t="s">
        <v>7</v>
      </c>
      <c r="C19" s="128">
        <v>158400</v>
      </c>
      <c r="D19" s="148"/>
      <c r="E19" s="149"/>
    </row>
    <row r="20" spans="1:5" s="147" customFormat="1" x14ac:dyDescent="0.35">
      <c r="A20" s="173"/>
      <c r="B20" s="29" t="s">
        <v>8</v>
      </c>
      <c r="C20" s="128">
        <v>178600</v>
      </c>
      <c r="D20" s="148"/>
      <c r="E20" s="149"/>
    </row>
    <row r="21" spans="1:5" s="147" customFormat="1" x14ac:dyDescent="0.35">
      <c r="A21" s="173"/>
      <c r="B21" s="29" t="s">
        <v>9</v>
      </c>
      <c r="C21" s="128">
        <v>108500</v>
      </c>
      <c r="D21" s="148"/>
      <c r="E21" s="149"/>
    </row>
    <row r="22" spans="1:5" s="147" customFormat="1" x14ac:dyDescent="0.35">
      <c r="A22" s="173"/>
      <c r="B22" s="29" t="s">
        <v>10</v>
      </c>
      <c r="C22" s="128">
        <v>42300</v>
      </c>
      <c r="D22" s="148"/>
      <c r="E22" s="149"/>
    </row>
    <row r="23" spans="1:5" s="147" customFormat="1" x14ac:dyDescent="0.35">
      <c r="A23" s="173"/>
      <c r="C23" s="72"/>
      <c r="D23" s="148"/>
      <c r="E23" s="149"/>
    </row>
    <row r="24" spans="1:5" x14ac:dyDescent="0.35">
      <c r="A24" s="27" t="s">
        <v>197</v>
      </c>
      <c r="B24" s="27" t="s">
        <v>4</v>
      </c>
      <c r="C24" s="131">
        <f>C26+C29+C31</f>
        <v>3712262</v>
      </c>
    </row>
    <row r="25" spans="1:5" x14ac:dyDescent="0.35">
      <c r="A25" s="27">
        <v>6711</v>
      </c>
      <c r="B25" s="27" t="s">
        <v>5</v>
      </c>
      <c r="C25" s="131">
        <f>C26+C31</f>
        <v>1195308</v>
      </c>
    </row>
    <row r="26" spans="1:5" s="10" customFormat="1" ht="28.2" customHeight="1" x14ac:dyDescent="0.3">
      <c r="A26" s="10">
        <v>671111</v>
      </c>
      <c r="B26" s="28" t="s">
        <v>129</v>
      </c>
      <c r="C26" s="132">
        <f>C27+C28</f>
        <v>915646</v>
      </c>
      <c r="D26" s="1"/>
      <c r="E26" s="1"/>
    </row>
    <row r="27" spans="1:5" s="39" customFormat="1" x14ac:dyDescent="0.35">
      <c r="A27" s="39">
        <v>671111</v>
      </c>
      <c r="B27" s="29" t="s">
        <v>231</v>
      </c>
      <c r="C27" s="4">
        <v>268800</v>
      </c>
      <c r="D27" s="4"/>
      <c r="E27" s="5"/>
    </row>
    <row r="28" spans="1:5" s="39" customFormat="1" x14ac:dyDescent="0.35">
      <c r="A28" s="29">
        <v>671112</v>
      </c>
      <c r="B28" s="39" t="s">
        <v>124</v>
      </c>
      <c r="C28" s="4">
        <v>646846</v>
      </c>
      <c r="D28" s="5"/>
      <c r="E28" s="5"/>
    </row>
    <row r="29" spans="1:5" ht="16.8" x14ac:dyDescent="0.35">
      <c r="A29" s="11">
        <v>671110</v>
      </c>
      <c r="B29" s="42" t="s">
        <v>125</v>
      </c>
      <c r="C29" s="128">
        <v>2516954</v>
      </c>
    </row>
    <row r="30" spans="1:5" ht="16.8" x14ac:dyDescent="0.35">
      <c r="A30" s="11"/>
      <c r="B30" s="42" t="s">
        <v>126</v>
      </c>
      <c r="C30" s="128"/>
    </row>
    <row r="31" spans="1:5" ht="16.8" x14ac:dyDescent="0.35">
      <c r="A31" s="11">
        <v>671113</v>
      </c>
      <c r="B31" s="2" t="s">
        <v>127</v>
      </c>
      <c r="C31" s="128">
        <v>279662</v>
      </c>
    </row>
    <row r="32" spans="1:5" ht="16.8" x14ac:dyDescent="0.35">
      <c r="A32" s="11" t="s">
        <v>69</v>
      </c>
      <c r="B32" s="2" t="s">
        <v>128</v>
      </c>
      <c r="C32" s="128"/>
    </row>
    <row r="33" spans="1:5" s="39" customFormat="1" ht="16.8" x14ac:dyDescent="0.35">
      <c r="A33" s="11"/>
      <c r="C33" s="128"/>
      <c r="D33" s="5"/>
      <c r="E33" s="5"/>
    </row>
    <row r="34" spans="1:5" ht="16.8" x14ac:dyDescent="0.35">
      <c r="A34" s="11"/>
      <c r="C34" s="128"/>
    </row>
    <row r="35" spans="1:5" s="41" customFormat="1" ht="16.8" x14ac:dyDescent="0.35">
      <c r="A35" s="3" t="s">
        <v>198</v>
      </c>
      <c r="B35" s="3" t="s">
        <v>11</v>
      </c>
      <c r="C35" s="131">
        <f>C37+C42</f>
        <v>962000</v>
      </c>
      <c r="D35" s="31"/>
      <c r="E35" s="31"/>
    </row>
    <row r="36" spans="1:5" ht="16.8" x14ac:dyDescent="0.35">
      <c r="A36" s="14"/>
      <c r="C36" s="128"/>
    </row>
    <row r="37" spans="1:5" s="41" customFormat="1" x14ac:dyDescent="0.35">
      <c r="A37" s="40">
        <v>6631</v>
      </c>
      <c r="B37" s="40" t="s">
        <v>12</v>
      </c>
      <c r="C37" s="131">
        <f>C38+C39+C40</f>
        <v>912000</v>
      </c>
      <c r="D37" s="31"/>
      <c r="E37" s="31"/>
    </row>
    <row r="38" spans="1:5" x14ac:dyDescent="0.35">
      <c r="A38" s="2">
        <v>663121</v>
      </c>
      <c r="B38" s="29" t="s">
        <v>130</v>
      </c>
      <c r="C38" s="4">
        <v>900000</v>
      </c>
    </row>
    <row r="39" spans="1:5" x14ac:dyDescent="0.35">
      <c r="A39" s="2">
        <v>663122</v>
      </c>
      <c r="B39" s="29" t="s">
        <v>173</v>
      </c>
      <c r="C39" s="128">
        <v>12000</v>
      </c>
    </row>
    <row r="40" spans="1:5" x14ac:dyDescent="0.35">
      <c r="A40" s="2">
        <v>663141</v>
      </c>
      <c r="B40" s="29" t="s">
        <v>131</v>
      </c>
      <c r="C40" s="128">
        <v>0</v>
      </c>
    </row>
    <row r="41" spans="1:5" s="39" customFormat="1" x14ac:dyDescent="0.35">
      <c r="B41" s="29"/>
      <c r="C41" s="128"/>
      <c r="D41" s="5"/>
      <c r="E41" s="5"/>
    </row>
    <row r="42" spans="1:5" s="41" customFormat="1" x14ac:dyDescent="0.35">
      <c r="A42" s="41">
        <v>6632</v>
      </c>
      <c r="B42" s="40" t="s">
        <v>203</v>
      </c>
      <c r="C42" s="131">
        <v>50000</v>
      </c>
      <c r="D42" s="31"/>
      <c r="E42" s="31"/>
    </row>
    <row r="43" spans="1:5" s="39" customFormat="1" ht="31.2" x14ac:dyDescent="0.35">
      <c r="A43" s="42">
        <v>66322</v>
      </c>
      <c r="B43" s="34" t="s">
        <v>216</v>
      </c>
      <c r="C43" s="128">
        <v>50000</v>
      </c>
      <c r="D43" s="5"/>
      <c r="E43" s="5"/>
    </row>
    <row r="44" spans="1:5" ht="16.8" x14ac:dyDescent="0.35">
      <c r="A44" s="11"/>
      <c r="C44" s="128"/>
    </row>
    <row r="45" spans="1:5" s="41" customFormat="1" ht="31.2" x14ac:dyDescent="0.35">
      <c r="A45" s="10" t="s">
        <v>199</v>
      </c>
      <c r="B45" s="36" t="s">
        <v>133</v>
      </c>
      <c r="C45" s="1">
        <f>C47</f>
        <v>32000</v>
      </c>
      <c r="D45" s="31"/>
      <c r="E45" s="31"/>
    </row>
    <row r="46" spans="1:5" s="30" customFormat="1" ht="31.2" x14ac:dyDescent="0.35">
      <c r="A46" s="10">
        <v>6615</v>
      </c>
      <c r="B46" s="36" t="s">
        <v>133</v>
      </c>
      <c r="C46" s="1">
        <f>C47</f>
        <v>32000</v>
      </c>
      <c r="D46" s="31"/>
      <c r="E46" s="31"/>
    </row>
    <row r="47" spans="1:5" ht="31.2" x14ac:dyDescent="0.35">
      <c r="A47" s="35">
        <v>661511</v>
      </c>
      <c r="B47" s="155" t="s">
        <v>132</v>
      </c>
      <c r="C47" s="133">
        <v>32000</v>
      </c>
    </row>
    <row r="48" spans="1:5" x14ac:dyDescent="0.35">
      <c r="A48" s="33"/>
      <c r="C48" s="128"/>
    </row>
    <row r="49" spans="1:5" s="41" customFormat="1" x14ac:dyDescent="0.35">
      <c r="A49" s="40" t="s">
        <v>13</v>
      </c>
      <c r="B49" s="40" t="s">
        <v>14</v>
      </c>
      <c r="C49" s="131">
        <f>C50</f>
        <v>4000</v>
      </c>
      <c r="D49" s="31"/>
      <c r="E49" s="31"/>
    </row>
    <row r="50" spans="1:5" s="41" customFormat="1" x14ac:dyDescent="0.35">
      <c r="A50" s="40">
        <v>6413</v>
      </c>
      <c r="B50" s="40" t="s">
        <v>15</v>
      </c>
      <c r="C50" s="131">
        <f>C51</f>
        <v>4000</v>
      </c>
      <c r="D50" s="31"/>
      <c r="E50" s="31"/>
    </row>
    <row r="51" spans="1:5" x14ac:dyDescent="0.35">
      <c r="A51" s="2">
        <v>641320</v>
      </c>
      <c r="B51" s="29" t="s">
        <v>134</v>
      </c>
      <c r="C51" s="128">
        <v>4000</v>
      </c>
    </row>
    <row r="52" spans="1:5" s="39" customFormat="1" x14ac:dyDescent="0.35">
      <c r="B52" s="29"/>
      <c r="C52" s="128"/>
      <c r="D52" s="5"/>
      <c r="E52" s="5"/>
    </row>
    <row r="53" spans="1:5" x14ac:dyDescent="0.35">
      <c r="B53" s="29"/>
      <c r="C53" s="128"/>
    </row>
    <row r="54" spans="1:5" s="10" customFormat="1" x14ac:dyDescent="0.3">
      <c r="A54" s="10" t="s">
        <v>16</v>
      </c>
      <c r="B54" s="10" t="s">
        <v>17</v>
      </c>
      <c r="C54" s="132">
        <f>C55</f>
        <v>21000</v>
      </c>
      <c r="D54" s="1"/>
      <c r="E54" s="1"/>
    </row>
    <row r="55" spans="1:5" s="10" customFormat="1" x14ac:dyDescent="0.3">
      <c r="A55" s="10">
        <v>6831</v>
      </c>
      <c r="B55" s="10" t="s">
        <v>17</v>
      </c>
      <c r="C55" s="132">
        <f>C56+C57+C58</f>
        <v>21000</v>
      </c>
      <c r="D55" s="1"/>
      <c r="E55" s="1"/>
    </row>
    <row r="56" spans="1:5" s="42" customFormat="1" x14ac:dyDescent="0.3">
      <c r="A56" s="42">
        <v>683110</v>
      </c>
      <c r="B56" s="42" t="s">
        <v>207</v>
      </c>
      <c r="C56" s="133">
        <v>500</v>
      </c>
      <c r="D56" s="46"/>
      <c r="E56" s="46"/>
    </row>
    <row r="57" spans="1:5" s="42" customFormat="1" x14ac:dyDescent="0.3">
      <c r="A57" s="42">
        <v>683111</v>
      </c>
      <c r="B57" s="42" t="s">
        <v>205</v>
      </c>
      <c r="C57" s="133">
        <v>2500</v>
      </c>
      <c r="D57" s="46"/>
      <c r="E57" s="46"/>
    </row>
    <row r="58" spans="1:5" s="42" customFormat="1" x14ac:dyDescent="0.3">
      <c r="A58" s="42">
        <v>683112</v>
      </c>
      <c r="B58" s="42" t="s">
        <v>206</v>
      </c>
      <c r="C58" s="133">
        <v>18000</v>
      </c>
      <c r="D58" s="46"/>
      <c r="E58" s="46"/>
    </row>
    <row r="59" spans="1:5" s="42" customFormat="1" x14ac:dyDescent="0.3">
      <c r="C59" s="133"/>
      <c r="D59" s="46"/>
      <c r="E59" s="46"/>
    </row>
    <row r="60" spans="1:5" s="42" customFormat="1" x14ac:dyDescent="0.3">
      <c r="C60" s="133"/>
      <c r="D60" s="46"/>
      <c r="E60" s="46"/>
    </row>
    <row r="61" spans="1:5" s="156" customFormat="1" ht="16.8" x14ac:dyDescent="0.3">
      <c r="A61" s="156">
        <v>9</v>
      </c>
      <c r="B61" s="156" t="s">
        <v>195</v>
      </c>
      <c r="C61" s="157">
        <f>C63</f>
        <v>480986</v>
      </c>
      <c r="D61" s="158"/>
      <c r="E61" s="158"/>
    </row>
    <row r="62" spans="1:5" s="156" customFormat="1" ht="16.8" x14ac:dyDescent="0.3">
      <c r="C62" s="157"/>
      <c r="D62" s="158"/>
      <c r="E62" s="158"/>
    </row>
    <row r="63" spans="1:5" s="41" customFormat="1" ht="16.8" x14ac:dyDescent="0.35">
      <c r="A63" s="44" t="s">
        <v>174</v>
      </c>
      <c r="B63" s="44" t="s">
        <v>20</v>
      </c>
      <c r="C63" s="131">
        <f>C64</f>
        <v>480986</v>
      </c>
      <c r="D63" s="31"/>
      <c r="E63" s="31"/>
    </row>
    <row r="64" spans="1:5" s="125" customFormat="1" ht="16.8" x14ac:dyDescent="0.35">
      <c r="A64" s="123">
        <v>9212</v>
      </c>
      <c r="B64" s="123" t="s">
        <v>21</v>
      </c>
      <c r="C64" s="134">
        <v>480986</v>
      </c>
      <c r="D64" s="124"/>
      <c r="E64" s="124"/>
    </row>
    <row r="65" spans="1:5" s="73" customFormat="1" ht="17.399999999999999" thickBot="1" x14ac:dyDescent="0.4">
      <c r="A65" s="70" t="s">
        <v>190</v>
      </c>
      <c r="B65" s="71"/>
      <c r="C65" s="135">
        <v>480986</v>
      </c>
      <c r="D65" s="72"/>
      <c r="E65" s="72"/>
    </row>
    <row r="66" spans="1:5" s="122" customFormat="1" ht="19.2" thickBot="1" x14ac:dyDescent="0.5">
      <c r="A66" s="119"/>
      <c r="B66" s="120" t="s">
        <v>19</v>
      </c>
      <c r="C66" s="136">
        <f>C61+C9</f>
        <v>6003648</v>
      </c>
      <c r="D66" s="121"/>
      <c r="E66" s="121"/>
    </row>
    <row r="67" spans="1:5" s="41" customFormat="1" ht="16.8" x14ac:dyDescent="0.35">
      <c r="A67" s="65"/>
      <c r="B67" s="66"/>
      <c r="C67" s="129"/>
      <c r="D67" s="31"/>
      <c r="E67" s="31"/>
    </row>
    <row r="68" spans="1:5" s="41" customFormat="1" ht="16.8" x14ac:dyDescent="0.35">
      <c r="A68" s="65"/>
      <c r="B68" s="66"/>
      <c r="C68" s="129"/>
      <c r="D68" s="31"/>
      <c r="E68" s="31"/>
    </row>
    <row r="69" spans="1:5" ht="16.8" x14ac:dyDescent="0.35">
      <c r="A69" s="15"/>
    </row>
    <row r="70" spans="1:5" ht="16.8" x14ac:dyDescent="0.35">
      <c r="B70" s="11"/>
    </row>
    <row r="71" spans="1:5" ht="16.8" x14ac:dyDescent="0.35">
      <c r="B71" s="11"/>
    </row>
    <row r="72" spans="1:5" ht="16.8" x14ac:dyDescent="0.35">
      <c r="B72" s="11"/>
      <c r="C72" s="4"/>
    </row>
    <row r="73" spans="1:5" ht="16.8" x14ac:dyDescent="0.35">
      <c r="B73" s="11"/>
      <c r="C73" s="4"/>
      <c r="D73" s="12"/>
    </row>
    <row r="74" spans="1:5" ht="16.8" x14ac:dyDescent="0.35">
      <c r="B74" s="11"/>
    </row>
    <row r="75" spans="1:5" ht="16.8" x14ac:dyDescent="0.35">
      <c r="B75" s="11"/>
    </row>
    <row r="76" spans="1:5" ht="16.8" x14ac:dyDescent="0.35">
      <c r="A76" s="3"/>
      <c r="B76" s="3"/>
      <c r="C76" s="32"/>
    </row>
    <row r="77" spans="1:5" ht="16.8" x14ac:dyDescent="0.35">
      <c r="A77" s="16"/>
    </row>
    <row r="78" spans="1:5" ht="16.8" x14ac:dyDescent="0.35">
      <c r="A78" s="3"/>
      <c r="B78" s="3"/>
    </row>
    <row r="80" spans="1:5" ht="16.8" x14ac:dyDescent="0.35">
      <c r="A80" s="18"/>
    </row>
    <row r="81" spans="1:3" ht="16.8" x14ac:dyDescent="0.35">
      <c r="A81" s="3"/>
      <c r="B81" s="3"/>
    </row>
    <row r="82" spans="1:3" x14ac:dyDescent="0.35">
      <c r="C82" s="4"/>
    </row>
    <row r="84" spans="1:3" ht="16.8" x14ac:dyDescent="0.35">
      <c r="A84" s="8"/>
    </row>
    <row r="85" spans="1:3" ht="16.8" x14ac:dyDescent="0.35">
      <c r="A85" s="3"/>
      <c r="B85" s="3"/>
    </row>
    <row r="87" spans="1:3" ht="16.8" x14ac:dyDescent="0.35">
      <c r="A87" s="11"/>
    </row>
    <row r="88" spans="1:3" ht="16.8" x14ac:dyDescent="0.35">
      <c r="A88" s="15"/>
    </row>
    <row r="89" spans="1:3" ht="16.8" x14ac:dyDescent="0.35">
      <c r="A89" s="15"/>
    </row>
    <row r="90" spans="1:3" ht="16.8" x14ac:dyDescent="0.35">
      <c r="A90" s="3"/>
      <c r="B90" s="3"/>
    </row>
    <row r="91" spans="1:3" ht="16.8" x14ac:dyDescent="0.35">
      <c r="A91" s="16"/>
    </row>
    <row r="92" spans="1:3" ht="16.8" x14ac:dyDescent="0.35">
      <c r="A92" s="3"/>
      <c r="B92" s="3"/>
    </row>
    <row r="97" spans="1:6" x14ac:dyDescent="0.35">
      <c r="C97" s="126"/>
    </row>
    <row r="99" spans="1:6" ht="16.8" x14ac:dyDescent="0.35">
      <c r="A99" s="18"/>
    </row>
    <row r="100" spans="1:6" ht="16.8" x14ac:dyDescent="0.35">
      <c r="A100" s="3"/>
      <c r="B100" s="3"/>
    </row>
    <row r="101" spans="1:6" ht="16.8" x14ac:dyDescent="0.35">
      <c r="B101" s="11"/>
    </row>
    <row r="102" spans="1:6" ht="16.8" x14ac:dyDescent="0.35">
      <c r="A102" s="15"/>
    </row>
    <row r="103" spans="1:6" ht="16.8" x14ac:dyDescent="0.35">
      <c r="A103" s="3"/>
      <c r="B103" s="3"/>
    </row>
    <row r="104" spans="1:6" ht="16.8" x14ac:dyDescent="0.35">
      <c r="C104" s="4"/>
      <c r="D104" s="19"/>
    </row>
    <row r="105" spans="1:6" ht="16.8" x14ac:dyDescent="0.35">
      <c r="D105" s="12"/>
      <c r="E105" s="12"/>
      <c r="F105" s="11"/>
    </row>
    <row r="106" spans="1:6" x14ac:dyDescent="0.35">
      <c r="C106" s="4"/>
    </row>
    <row r="107" spans="1:6" ht="16.8" x14ac:dyDescent="0.35">
      <c r="C107" s="4"/>
      <c r="D107" s="12"/>
    </row>
    <row r="108" spans="1:6" ht="16.8" x14ac:dyDescent="0.35">
      <c r="A108" s="15"/>
    </row>
    <row r="109" spans="1:6" ht="16.8" x14ac:dyDescent="0.35">
      <c r="A109" s="3"/>
      <c r="B109" s="3"/>
    </row>
    <row r="110" spans="1:6" ht="16.8" x14ac:dyDescent="0.35">
      <c r="A110" s="3"/>
    </row>
    <row r="111" spans="1:6" ht="16.8" x14ac:dyDescent="0.35">
      <c r="A111" s="3"/>
      <c r="B111" s="3"/>
    </row>
    <row r="113" spans="1:6" ht="16.8" x14ac:dyDescent="0.35">
      <c r="C113" s="4"/>
      <c r="D113" s="12"/>
      <c r="E113" s="12"/>
    </row>
    <row r="116" spans="1:6" ht="16.8" x14ac:dyDescent="0.35">
      <c r="A116" s="11"/>
    </row>
    <row r="117" spans="1:6" ht="16.8" x14ac:dyDescent="0.35">
      <c r="A117" s="15"/>
    </row>
    <row r="118" spans="1:6" ht="16.8" x14ac:dyDescent="0.35">
      <c r="A118" s="3"/>
      <c r="B118" s="3"/>
    </row>
    <row r="119" spans="1:6" ht="16.8" x14ac:dyDescent="0.35">
      <c r="B119" s="11"/>
      <c r="C119" s="4"/>
    </row>
    <row r="120" spans="1:6" ht="16.8" x14ac:dyDescent="0.35">
      <c r="A120" s="15"/>
    </row>
    <row r="121" spans="1:6" ht="16.8" x14ac:dyDescent="0.35">
      <c r="A121" s="15"/>
    </row>
    <row r="122" spans="1:6" ht="16.8" x14ac:dyDescent="0.35">
      <c r="A122" s="15"/>
    </row>
    <row r="123" spans="1:6" ht="16.8" x14ac:dyDescent="0.35">
      <c r="A123" s="11"/>
      <c r="B123" s="3"/>
    </row>
    <row r="124" spans="1:6" ht="16.8" x14ac:dyDescent="0.35">
      <c r="E124" s="12"/>
      <c r="F124" s="11"/>
    </row>
    <row r="125" spans="1:6" ht="16.8" x14ac:dyDescent="0.35">
      <c r="E125" s="12"/>
    </row>
    <row r="126" spans="1:6" ht="16.8" x14ac:dyDescent="0.35">
      <c r="C126" s="4"/>
      <c r="D126" s="9"/>
    </row>
    <row r="127" spans="1:6" ht="16.8" x14ac:dyDescent="0.35">
      <c r="A127" s="15"/>
    </row>
    <row r="128" spans="1:6" ht="16.8" x14ac:dyDescent="0.35">
      <c r="A128" s="3"/>
      <c r="B128" s="3"/>
      <c r="C128" s="32"/>
      <c r="D128" s="9"/>
    </row>
    <row r="129" spans="1:7" ht="16.8" x14ac:dyDescent="0.35">
      <c r="C129" s="4"/>
      <c r="D129" s="19"/>
    </row>
    <row r="130" spans="1:7" ht="16.8" x14ac:dyDescent="0.35">
      <c r="F130" s="20"/>
      <c r="G130" s="11"/>
    </row>
    <row r="132" spans="1:7" ht="16.8" x14ac:dyDescent="0.35">
      <c r="A132" s="3"/>
      <c r="B132" s="3"/>
    </row>
    <row r="134" spans="1:7" ht="16.8" x14ac:dyDescent="0.35">
      <c r="A134" s="21"/>
      <c r="C134" s="126"/>
    </row>
    <row r="136" spans="1:7" ht="16.8" x14ac:dyDescent="0.35">
      <c r="A136" s="22"/>
    </row>
    <row r="138" spans="1:7" ht="16.8" x14ac:dyDescent="0.35">
      <c r="A138" s="21"/>
    </row>
    <row r="139" spans="1:7" ht="16.8" x14ac:dyDescent="0.35">
      <c r="A139" s="23"/>
    </row>
    <row r="140" spans="1:7" ht="16.8" x14ac:dyDescent="0.35">
      <c r="A140" s="3"/>
      <c r="B140" s="3"/>
    </row>
    <row r="141" spans="1:7" ht="16.8" x14ac:dyDescent="0.35">
      <c r="C141" s="4"/>
      <c r="D141" s="12"/>
      <c r="E141" s="19"/>
    </row>
    <row r="142" spans="1:7" ht="16.8" x14ac:dyDescent="0.35">
      <c r="D142" s="12"/>
      <c r="E142" s="12"/>
    </row>
    <row r="143" spans="1:7" ht="16.8" x14ac:dyDescent="0.35">
      <c r="A143" s="15"/>
    </row>
    <row r="144" spans="1:7" ht="16.8" x14ac:dyDescent="0.35">
      <c r="B144" s="3"/>
    </row>
    <row r="145" spans="1:6" ht="16.8" x14ac:dyDescent="0.35">
      <c r="D145" s="12"/>
      <c r="F145" s="24"/>
    </row>
    <row r="146" spans="1:6" ht="16.8" x14ac:dyDescent="0.35">
      <c r="C146" s="4"/>
      <c r="D146" s="12"/>
    </row>
    <row r="147" spans="1:6" ht="16.8" x14ac:dyDescent="0.35">
      <c r="A147" s="15"/>
    </row>
    <row r="148" spans="1:6" ht="16.8" x14ac:dyDescent="0.35">
      <c r="A148" s="3"/>
      <c r="B148" s="3"/>
      <c r="C148" s="32"/>
    </row>
    <row r="149" spans="1:6" ht="16.8" x14ac:dyDescent="0.35">
      <c r="A149" s="16"/>
    </row>
    <row r="150" spans="1:6" ht="16.8" x14ac:dyDescent="0.35">
      <c r="A150" s="6"/>
      <c r="B150" s="6"/>
    </row>
    <row r="151" spans="1:6" x14ac:dyDescent="0.35">
      <c r="C151" s="4"/>
    </row>
    <row r="154" spans="1:6" ht="16.8" x14ac:dyDescent="0.35">
      <c r="A154" s="11"/>
    </row>
    <row r="155" spans="1:6" ht="16.8" x14ac:dyDescent="0.35">
      <c r="A155" s="3"/>
      <c r="B155" s="3"/>
    </row>
    <row r="163" spans="1:5" ht="16.8" x14ac:dyDescent="0.35">
      <c r="A163" s="15"/>
    </row>
    <row r="164" spans="1:5" ht="16.8" x14ac:dyDescent="0.35">
      <c r="A164" s="3"/>
      <c r="B164" s="3"/>
    </row>
    <row r="165" spans="1:5" ht="16.8" x14ac:dyDescent="0.35">
      <c r="D165" s="12"/>
    </row>
    <row r="166" spans="1:5" ht="16.8" x14ac:dyDescent="0.35">
      <c r="A166" s="15"/>
    </row>
    <row r="167" spans="1:5" ht="16.8" x14ac:dyDescent="0.35">
      <c r="A167" s="3"/>
      <c r="B167" s="3"/>
      <c r="C167" s="32"/>
      <c r="D167" s="17"/>
    </row>
    <row r="168" spans="1:5" ht="16.8" x14ac:dyDescent="0.35">
      <c r="B168" s="11"/>
      <c r="D168" s="12"/>
      <c r="E168" s="12"/>
    </row>
    <row r="169" spans="1:5" ht="16.8" x14ac:dyDescent="0.35">
      <c r="A169" s="11"/>
      <c r="B169" s="11"/>
    </row>
    <row r="170" spans="1:5" ht="16.8" x14ac:dyDescent="0.35">
      <c r="A170" s="15"/>
    </row>
    <row r="171" spans="1:5" ht="16.8" x14ac:dyDescent="0.35">
      <c r="A171" s="3"/>
      <c r="B171" s="3"/>
    </row>
    <row r="172" spans="1:5" ht="16.8" x14ac:dyDescent="0.35">
      <c r="A172" s="22"/>
    </row>
    <row r="173" spans="1:5" ht="16.8" x14ac:dyDescent="0.35">
      <c r="A173" s="8"/>
    </row>
    <row r="174" spans="1:5" ht="16.8" x14ac:dyDescent="0.35">
      <c r="A174" s="3"/>
      <c r="B174" s="3"/>
      <c r="C174" s="127"/>
    </row>
    <row r="175" spans="1:5" ht="16.8" x14ac:dyDescent="0.35">
      <c r="C175" s="4"/>
      <c r="E175" s="19"/>
    </row>
    <row r="178" spans="1:5" ht="16.8" x14ac:dyDescent="0.35">
      <c r="A178" s="11"/>
      <c r="B178" s="11"/>
    </row>
    <row r="179" spans="1:5" ht="16.8" x14ac:dyDescent="0.35">
      <c r="A179" s="11"/>
    </row>
    <row r="180" spans="1:5" ht="16.8" x14ac:dyDescent="0.35">
      <c r="B180" s="3"/>
      <c r="D180" s="9"/>
      <c r="E180" s="9"/>
    </row>
    <row r="182" spans="1:5" ht="16.8" x14ac:dyDescent="0.35">
      <c r="A182" s="11"/>
    </row>
    <row r="183" spans="1:5" ht="16.8" x14ac:dyDescent="0.35">
      <c r="A183" s="3"/>
      <c r="B183" s="3"/>
      <c r="C183" s="32"/>
      <c r="D183" s="9"/>
      <c r="E183" s="17"/>
    </row>
    <row r="184" spans="1:5" ht="16.8" x14ac:dyDescent="0.35">
      <c r="C184" s="4"/>
      <c r="D184" s="12"/>
    </row>
    <row r="187" spans="1:5" x14ac:dyDescent="0.35">
      <c r="C187" s="4"/>
    </row>
    <row r="188" spans="1:5" ht="16.8" x14ac:dyDescent="0.35">
      <c r="B188" s="11"/>
    </row>
    <row r="189" spans="1:5" ht="16.8" x14ac:dyDescent="0.35">
      <c r="A189" s="15"/>
    </row>
    <row r="190" spans="1:5" ht="16.8" x14ac:dyDescent="0.35">
      <c r="A190" s="3"/>
      <c r="B190" s="3"/>
    </row>
    <row r="191" spans="1:5" ht="16.8" x14ac:dyDescent="0.35">
      <c r="A191" s="8"/>
    </row>
    <row r="192" spans="1:5" ht="16.8" x14ac:dyDescent="0.35">
      <c r="A192" s="3"/>
      <c r="B192" s="3"/>
      <c r="C192" s="32"/>
      <c r="D192" s="17"/>
    </row>
    <row r="196" spans="1:4" ht="16.8" x14ac:dyDescent="0.35">
      <c r="A196" s="21"/>
    </row>
    <row r="197" spans="1:4" ht="16.8" x14ac:dyDescent="0.35">
      <c r="A197" s="3"/>
      <c r="B197" s="3"/>
      <c r="C197" s="32"/>
      <c r="D197" s="9"/>
    </row>
    <row r="198" spans="1:4" x14ac:dyDescent="0.35">
      <c r="C198" s="4"/>
    </row>
    <row r="199" spans="1:4" ht="16.8" x14ac:dyDescent="0.35">
      <c r="A199" s="15"/>
    </row>
    <row r="200" spans="1:4" ht="16.8" x14ac:dyDescent="0.35">
      <c r="A200" s="3"/>
      <c r="B200" s="3"/>
    </row>
    <row r="202" spans="1:4" ht="16.8" x14ac:dyDescent="0.35">
      <c r="A202" s="15"/>
    </row>
    <row r="203" spans="1:4" ht="16.8" x14ac:dyDescent="0.35">
      <c r="A203" s="3"/>
      <c r="B203" s="3"/>
    </row>
    <row r="204" spans="1:4" ht="16.8" x14ac:dyDescent="0.35">
      <c r="A204" s="3"/>
    </row>
    <row r="205" spans="1:4" ht="16.8" x14ac:dyDescent="0.35">
      <c r="A205" s="3"/>
      <c r="B205" s="3"/>
    </row>
    <row r="206" spans="1:4" ht="16.8" x14ac:dyDescent="0.35">
      <c r="B206" s="11"/>
    </row>
    <row r="207" spans="1:4" ht="16.8" x14ac:dyDescent="0.35">
      <c r="A207" s="11"/>
    </row>
    <row r="208" spans="1:4" ht="16.8" x14ac:dyDescent="0.35">
      <c r="A208" s="3"/>
      <c r="B208" s="3"/>
    </row>
    <row r="209" spans="1:3" ht="16.8" x14ac:dyDescent="0.35">
      <c r="B209" s="11"/>
    </row>
    <row r="210" spans="1:3" ht="16.8" x14ac:dyDescent="0.35">
      <c r="A210" s="3"/>
    </row>
    <row r="211" spans="1:3" ht="16.8" x14ac:dyDescent="0.35">
      <c r="A211" s="3"/>
      <c r="B211" s="3"/>
    </row>
    <row r="212" spans="1:3" ht="16.8" x14ac:dyDescent="0.35">
      <c r="A212" s="3"/>
    </row>
    <row r="213" spans="1:3" ht="16.8" x14ac:dyDescent="0.35">
      <c r="A213" s="3"/>
      <c r="B213" s="3"/>
      <c r="C213" s="32"/>
    </row>
    <row r="214" spans="1:3" ht="16.8" x14ac:dyDescent="0.35">
      <c r="B214" s="11"/>
    </row>
    <row r="215" spans="1:3" ht="16.8" x14ac:dyDescent="0.35">
      <c r="A215" s="22"/>
      <c r="B215" s="22"/>
    </row>
    <row r="216" spans="1:3" ht="16.8" x14ac:dyDescent="0.35">
      <c r="A216" s="11"/>
      <c r="B216" s="11"/>
    </row>
    <row r="217" spans="1:3" ht="16.8" x14ac:dyDescent="0.35">
      <c r="A217" s="11"/>
    </row>
    <row r="218" spans="1:3" ht="16.8" x14ac:dyDescent="0.35">
      <c r="A218" s="3"/>
      <c r="B218" s="3"/>
    </row>
    <row r="219" spans="1:3" ht="16.8" x14ac:dyDescent="0.35">
      <c r="B219" s="11"/>
    </row>
    <row r="220" spans="1:3" ht="16.8" x14ac:dyDescent="0.35">
      <c r="A220" s="3"/>
    </row>
    <row r="221" spans="1:3" ht="16.8" x14ac:dyDescent="0.35">
      <c r="A221" s="3"/>
    </row>
    <row r="222" spans="1:3" ht="16.8" x14ac:dyDescent="0.35">
      <c r="A222" s="3"/>
      <c r="B222" s="3"/>
      <c r="C222" s="32"/>
    </row>
    <row r="223" spans="1:3" ht="16.8" x14ac:dyDescent="0.35">
      <c r="A223" s="8"/>
    </row>
    <row r="224" spans="1:3" ht="16.8" x14ac:dyDescent="0.35">
      <c r="A224" s="3"/>
      <c r="B224" s="3"/>
    </row>
    <row r="225" spans="1:11" ht="16.8" x14ac:dyDescent="0.35">
      <c r="B225" s="11"/>
    </row>
    <row r="226" spans="1:11" ht="16.8" x14ac:dyDescent="0.35">
      <c r="A226" s="11"/>
      <c r="B226" s="11"/>
      <c r="C226" s="4"/>
    </row>
    <row r="227" spans="1:11" ht="16.8" x14ac:dyDescent="0.35">
      <c r="A227" s="3"/>
      <c r="B227" s="3"/>
    </row>
    <row r="228" spans="1:11" ht="16.8" x14ac:dyDescent="0.35">
      <c r="B228" s="11"/>
    </row>
    <row r="229" spans="1:11" ht="16.8" x14ac:dyDescent="0.35">
      <c r="B229" s="11"/>
    </row>
    <row r="230" spans="1:11" ht="16.8" x14ac:dyDescent="0.35">
      <c r="A230" s="11"/>
      <c r="B230" s="11"/>
    </row>
    <row r="231" spans="1:11" ht="16.8" x14ac:dyDescent="0.35">
      <c r="A231" s="15"/>
    </row>
    <row r="232" spans="1:11" ht="16.8" x14ac:dyDescent="0.35">
      <c r="A232" s="3"/>
      <c r="B232" s="3"/>
    </row>
    <row r="233" spans="1:11" ht="16.8" x14ac:dyDescent="0.35">
      <c r="B233" s="11"/>
      <c r="C233" s="4"/>
      <c r="J233" s="11"/>
      <c r="K233" s="24"/>
    </row>
    <row r="234" spans="1:11" ht="16.8" x14ac:dyDescent="0.35">
      <c r="A234" s="11"/>
    </row>
    <row r="235" spans="1:11" x14ac:dyDescent="0.35">
      <c r="C235" s="126"/>
    </row>
    <row r="237" spans="1:11" ht="16.8" x14ac:dyDescent="0.35">
      <c r="A237" s="22"/>
    </row>
    <row r="238" spans="1:11" ht="16.8" x14ac:dyDescent="0.35">
      <c r="A238" s="22"/>
    </row>
    <row r="239" spans="1:11" ht="16.8" x14ac:dyDescent="0.35">
      <c r="A239" s="22"/>
    </row>
    <row r="240" spans="1:11" x14ac:dyDescent="0.35">
      <c r="C240" s="4"/>
    </row>
    <row r="242" spans="1:2" ht="16.8" x14ac:dyDescent="0.35">
      <c r="A242" s="13"/>
    </row>
    <row r="243" spans="1:2" ht="16.8" x14ac:dyDescent="0.35">
      <c r="A243" s="25"/>
    </row>
    <row r="245" spans="1:2" ht="16.8" x14ac:dyDescent="0.35">
      <c r="A245" s="26"/>
    </row>
    <row r="246" spans="1:2" ht="16.8" x14ac:dyDescent="0.35">
      <c r="A246" s="3"/>
      <c r="B246" s="3"/>
    </row>
    <row r="247" spans="1:2" ht="16.8" x14ac:dyDescent="0.35">
      <c r="A247" s="3"/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V231"/>
  <sheetViews>
    <sheetView topLeftCell="A82" workbookViewId="0">
      <selection activeCell="F18" sqref="F18"/>
    </sheetView>
  </sheetViews>
  <sheetFormatPr defaultRowHeight="15.6" x14ac:dyDescent="0.3"/>
  <cols>
    <col min="1" max="1" width="2.77734375" style="42" customWidth="1"/>
    <col min="2" max="2" width="10.5546875" style="29" customWidth="1"/>
    <col min="3" max="3" width="9.6640625" style="29" bestFit="1" customWidth="1"/>
    <col min="4" max="4" width="39.6640625" style="29" customWidth="1"/>
    <col min="5" max="5" width="6.88671875" style="29" customWidth="1"/>
    <col min="6" max="6" width="20.44140625" style="137" customWidth="1"/>
    <col min="7" max="7" width="15.5546875" style="49" bestFit="1" customWidth="1"/>
    <col min="8" max="9" width="8.88671875" style="42"/>
    <col min="10" max="16384" width="8.88671875" style="60"/>
  </cols>
  <sheetData>
    <row r="3" spans="1:10" x14ac:dyDescent="0.3">
      <c r="F3" s="138"/>
    </row>
    <row r="4" spans="1:10" s="79" customFormat="1" ht="16.8" x14ac:dyDescent="0.3">
      <c r="A4" s="55"/>
      <c r="B4" s="11"/>
      <c r="C4" s="86"/>
      <c r="D4" s="11"/>
      <c r="E4" s="11"/>
      <c r="F4" s="138"/>
      <c r="G4" s="54"/>
      <c r="H4" s="55"/>
      <c r="I4" s="55"/>
    </row>
    <row r="5" spans="1:10" s="79" customFormat="1" ht="16.8" x14ac:dyDescent="0.3">
      <c r="A5" s="55" t="s">
        <v>148</v>
      </c>
      <c r="B5" s="11"/>
      <c r="C5" s="3" t="s">
        <v>22</v>
      </c>
      <c r="D5" s="11"/>
      <c r="E5" s="11"/>
      <c r="F5" s="137"/>
      <c r="G5" s="54"/>
      <c r="H5" s="55"/>
      <c r="I5" s="55"/>
      <c r="J5" s="50" t="s">
        <v>23</v>
      </c>
    </row>
    <row r="6" spans="1:10" s="80" customFormat="1" ht="16.8" x14ac:dyDescent="0.3">
      <c r="B6" s="87">
        <v>3</v>
      </c>
      <c r="C6" s="87"/>
      <c r="D6" s="87"/>
      <c r="E6" s="87"/>
      <c r="F6" s="45">
        <f>F7+F150+F33</f>
        <v>5122000</v>
      </c>
      <c r="G6" s="43"/>
    </row>
    <row r="7" spans="1:10" s="53" customFormat="1" x14ac:dyDescent="0.3">
      <c r="A7" s="51"/>
      <c r="B7" s="88">
        <v>31</v>
      </c>
      <c r="C7" s="88" t="s">
        <v>149</v>
      </c>
      <c r="D7" s="88"/>
      <c r="E7" s="88"/>
      <c r="F7" s="64">
        <f>F8+F12+F22</f>
        <v>4124000</v>
      </c>
      <c r="G7" s="52"/>
      <c r="H7" s="51"/>
      <c r="I7" s="51"/>
    </row>
    <row r="8" spans="1:10" s="48" customFormat="1" x14ac:dyDescent="0.3">
      <c r="A8" s="10"/>
      <c r="B8" s="40" t="s">
        <v>24</v>
      </c>
      <c r="C8" s="40" t="s">
        <v>25</v>
      </c>
      <c r="D8" s="40"/>
      <c r="E8" s="40"/>
      <c r="F8" s="85">
        <f>F10</f>
        <v>3175000</v>
      </c>
      <c r="G8" s="47"/>
      <c r="H8" s="10"/>
      <c r="I8" s="10"/>
    </row>
    <row r="9" spans="1:10" s="48" customFormat="1" x14ac:dyDescent="0.3">
      <c r="A9" s="10"/>
      <c r="B9" s="40">
        <v>3111</v>
      </c>
      <c r="C9" s="40" t="s">
        <v>26</v>
      </c>
      <c r="D9" s="40"/>
      <c r="E9" s="40"/>
      <c r="F9" s="85">
        <f>F10</f>
        <v>3175000</v>
      </c>
      <c r="G9" s="47"/>
      <c r="H9" s="10"/>
      <c r="I9" s="10"/>
    </row>
    <row r="10" spans="1:10" x14ac:dyDescent="0.3">
      <c r="B10" s="29">
        <v>311110</v>
      </c>
      <c r="C10" s="29" t="s">
        <v>157</v>
      </c>
      <c r="F10" s="84">
        <v>3175000</v>
      </c>
    </row>
    <row r="11" spans="1:10" x14ac:dyDescent="0.3">
      <c r="B11" s="33"/>
      <c r="F11" s="84"/>
    </row>
    <row r="12" spans="1:10" s="48" customFormat="1" x14ac:dyDescent="0.3">
      <c r="A12" s="10"/>
      <c r="B12" s="40" t="s">
        <v>27</v>
      </c>
      <c r="C12" s="40" t="s">
        <v>28</v>
      </c>
      <c r="D12" s="40"/>
      <c r="E12" s="40"/>
      <c r="F12" s="85">
        <f>F13</f>
        <v>191000</v>
      </c>
      <c r="G12" s="47"/>
      <c r="H12" s="10"/>
      <c r="I12" s="10"/>
    </row>
    <row r="13" spans="1:10" s="48" customFormat="1" x14ac:dyDescent="0.3">
      <c r="A13" s="10"/>
      <c r="B13" s="89">
        <v>3121</v>
      </c>
      <c r="C13" s="40" t="s">
        <v>28</v>
      </c>
      <c r="D13" s="40"/>
      <c r="E13" s="40"/>
      <c r="F13" s="85">
        <f>F14+F15+F16+F18+F19+F20+F17</f>
        <v>191000</v>
      </c>
      <c r="G13" s="47"/>
      <c r="H13" s="10"/>
      <c r="I13" s="10"/>
    </row>
    <row r="14" spans="1:10" x14ac:dyDescent="0.3">
      <c r="B14" s="90">
        <v>31215</v>
      </c>
      <c r="C14" s="29" t="s">
        <v>146</v>
      </c>
      <c r="E14" s="91"/>
      <c r="F14" s="84">
        <v>24000</v>
      </c>
    </row>
    <row r="15" spans="1:10" s="57" customFormat="1" x14ac:dyDescent="0.3">
      <c r="A15" s="56"/>
      <c r="B15" s="159">
        <v>31214</v>
      </c>
      <c r="C15" s="95" t="s">
        <v>147</v>
      </c>
      <c r="D15" s="95"/>
      <c r="E15" s="95"/>
      <c r="F15" s="63">
        <v>69500</v>
      </c>
      <c r="G15" s="58"/>
      <c r="H15" s="56"/>
      <c r="I15" s="56"/>
    </row>
    <row r="16" spans="1:10" x14ac:dyDescent="0.3">
      <c r="B16" s="90">
        <v>31212</v>
      </c>
      <c r="C16" s="29" t="s">
        <v>30</v>
      </c>
      <c r="E16" s="29" t="s">
        <v>31</v>
      </c>
      <c r="F16" s="84">
        <v>20000</v>
      </c>
    </row>
    <row r="17" spans="1:9" x14ac:dyDescent="0.3">
      <c r="B17" s="90">
        <v>31213</v>
      </c>
      <c r="C17" s="29" t="s">
        <v>191</v>
      </c>
      <c r="F17" s="84">
        <v>9200</v>
      </c>
    </row>
    <row r="18" spans="1:9" x14ac:dyDescent="0.3">
      <c r="B18" s="90">
        <v>31213</v>
      </c>
      <c r="C18" s="29" t="s">
        <v>32</v>
      </c>
      <c r="F18" s="84">
        <v>10800</v>
      </c>
    </row>
    <row r="19" spans="1:9" x14ac:dyDescent="0.3">
      <c r="B19" s="90">
        <v>31216</v>
      </c>
      <c r="C19" s="29" t="s">
        <v>145</v>
      </c>
      <c r="F19" s="84">
        <v>57500</v>
      </c>
    </row>
    <row r="20" spans="1:9" s="146" customFormat="1" x14ac:dyDescent="0.3">
      <c r="A20" s="142"/>
      <c r="B20" s="143"/>
      <c r="C20" s="33"/>
      <c r="D20" s="33"/>
      <c r="E20" s="33"/>
      <c r="F20" s="144"/>
      <c r="G20" s="145"/>
      <c r="H20" s="142"/>
      <c r="I20" s="142"/>
    </row>
    <row r="21" spans="1:9" x14ac:dyDescent="0.3">
      <c r="B21" s="90"/>
      <c r="F21" s="84"/>
    </row>
    <row r="22" spans="1:9" s="48" customFormat="1" x14ac:dyDescent="0.3">
      <c r="A22" s="10"/>
      <c r="B22" s="40" t="s">
        <v>33</v>
      </c>
      <c r="C22" s="40" t="s">
        <v>34</v>
      </c>
      <c r="D22" s="40"/>
      <c r="E22" s="40"/>
      <c r="F22" s="85">
        <f>F23+F25+F28</f>
        <v>758000</v>
      </c>
      <c r="G22" s="47"/>
      <c r="H22" s="10"/>
      <c r="I22" s="10"/>
    </row>
    <row r="23" spans="1:9" s="48" customFormat="1" x14ac:dyDescent="0.3">
      <c r="A23" s="10"/>
      <c r="B23" s="40">
        <v>3131</v>
      </c>
      <c r="C23" s="40" t="s">
        <v>35</v>
      </c>
      <c r="D23" s="40"/>
      <c r="E23" s="40" t="s">
        <v>18</v>
      </c>
      <c r="F23" s="85">
        <f>F24</f>
        <v>248000</v>
      </c>
      <c r="G23" s="47"/>
      <c r="H23" s="10"/>
      <c r="I23" s="10"/>
    </row>
    <row r="24" spans="1:9" x14ac:dyDescent="0.3">
      <c r="C24" s="29" t="s">
        <v>36</v>
      </c>
      <c r="F24" s="84">
        <v>248000</v>
      </c>
    </row>
    <row r="25" spans="1:9" s="48" customFormat="1" x14ac:dyDescent="0.3">
      <c r="A25" s="10"/>
      <c r="B25" s="40">
        <v>3132</v>
      </c>
      <c r="C25" s="40" t="s">
        <v>37</v>
      </c>
      <c r="D25" s="40"/>
      <c r="E25" s="92"/>
      <c r="F25" s="85">
        <f>F26+F27</f>
        <v>450000</v>
      </c>
      <c r="G25" s="47"/>
      <c r="H25" s="10"/>
      <c r="I25" s="10"/>
    </row>
    <row r="26" spans="1:9" x14ac:dyDescent="0.3">
      <c r="C26" s="29" t="s">
        <v>38</v>
      </c>
      <c r="F26" s="84">
        <v>430000</v>
      </c>
    </row>
    <row r="27" spans="1:9" x14ac:dyDescent="0.3">
      <c r="C27" s="29" t="s">
        <v>39</v>
      </c>
      <c r="F27" s="84">
        <v>20000</v>
      </c>
    </row>
    <row r="28" spans="1:9" s="48" customFormat="1" x14ac:dyDescent="0.3">
      <c r="A28" s="10"/>
      <c r="B28" s="40">
        <v>3133</v>
      </c>
      <c r="C28" s="40" t="s">
        <v>40</v>
      </c>
      <c r="D28" s="40"/>
      <c r="E28" s="40"/>
      <c r="F28" s="85">
        <f>F29+F30</f>
        <v>60000</v>
      </c>
      <c r="G28" s="47"/>
      <c r="H28" s="10"/>
      <c r="I28" s="10"/>
    </row>
    <row r="29" spans="1:9" x14ac:dyDescent="0.3">
      <c r="C29" s="29" t="s">
        <v>41</v>
      </c>
      <c r="F29" s="84">
        <v>55000</v>
      </c>
    </row>
    <row r="30" spans="1:9" x14ac:dyDescent="0.3">
      <c r="B30" s="29" t="s">
        <v>165</v>
      </c>
      <c r="F30" s="84">
        <v>5000</v>
      </c>
    </row>
    <row r="31" spans="1:9" x14ac:dyDescent="0.3">
      <c r="F31" s="84"/>
    </row>
    <row r="32" spans="1:9" x14ac:dyDescent="0.3">
      <c r="F32" s="84"/>
    </row>
    <row r="33" spans="1:9" s="53" customFormat="1" x14ac:dyDescent="0.3">
      <c r="A33" s="51"/>
      <c r="B33" s="88">
        <v>32</v>
      </c>
      <c r="C33" s="88" t="s">
        <v>154</v>
      </c>
      <c r="D33" s="88"/>
      <c r="E33" s="88"/>
      <c r="F33" s="64">
        <f>F34+F53+F92+F133</f>
        <v>994000</v>
      </c>
      <c r="G33" s="52"/>
      <c r="H33" s="51"/>
      <c r="I33" s="51"/>
    </row>
    <row r="34" spans="1:9" s="48" customFormat="1" x14ac:dyDescent="0.3">
      <c r="A34" s="10"/>
      <c r="B34" s="40" t="s">
        <v>42</v>
      </c>
      <c r="C34" s="40" t="s">
        <v>43</v>
      </c>
      <c r="D34" s="40"/>
      <c r="E34" s="40"/>
      <c r="F34" s="85">
        <f t="shared" ref="F34" si="0">F35+F44+F47</f>
        <v>107000</v>
      </c>
      <c r="G34" s="47"/>
      <c r="H34" s="10"/>
      <c r="I34" s="10"/>
    </row>
    <row r="35" spans="1:9" s="48" customFormat="1" x14ac:dyDescent="0.3">
      <c r="A35" s="10"/>
      <c r="B35" s="40">
        <v>3211</v>
      </c>
      <c r="C35" s="40" t="s">
        <v>44</v>
      </c>
      <c r="D35" s="40"/>
      <c r="E35" s="40"/>
      <c r="F35" s="85">
        <f>F36+F37+F38+F39+F40+F42+F41</f>
        <v>18000</v>
      </c>
      <c r="G35" s="47"/>
      <c r="H35" s="10"/>
      <c r="I35" s="10"/>
    </row>
    <row r="36" spans="1:9" x14ac:dyDescent="0.3">
      <c r="C36" s="29" t="s">
        <v>45</v>
      </c>
      <c r="F36" s="63">
        <v>2500</v>
      </c>
    </row>
    <row r="37" spans="1:9" x14ac:dyDescent="0.3">
      <c r="C37" s="29" t="s">
        <v>46</v>
      </c>
      <c r="F37" s="63">
        <v>1000</v>
      </c>
    </row>
    <row r="38" spans="1:9" x14ac:dyDescent="0.3">
      <c r="C38" s="29" t="s">
        <v>48</v>
      </c>
      <c r="F38" s="63">
        <v>2000</v>
      </c>
    </row>
    <row r="39" spans="1:9" s="57" customFormat="1" x14ac:dyDescent="0.3">
      <c r="A39" s="56"/>
      <c r="B39" s="95"/>
      <c r="C39" s="95" t="s">
        <v>49</v>
      </c>
      <c r="D39" s="95"/>
      <c r="E39" s="95"/>
      <c r="F39" s="63">
        <v>6000</v>
      </c>
      <c r="G39" s="58"/>
      <c r="H39" s="56"/>
      <c r="I39" s="56"/>
    </row>
    <row r="40" spans="1:9" x14ac:dyDescent="0.3">
      <c r="C40" s="29" t="s">
        <v>50</v>
      </c>
      <c r="F40" s="63">
        <v>1500</v>
      </c>
    </row>
    <row r="41" spans="1:9" x14ac:dyDescent="0.3">
      <c r="C41" s="29" t="s">
        <v>208</v>
      </c>
      <c r="F41" s="63">
        <v>4000</v>
      </c>
    </row>
    <row r="42" spans="1:9" x14ac:dyDescent="0.3">
      <c r="C42" s="29" t="s">
        <v>51</v>
      </c>
      <c r="F42" s="63">
        <v>1000</v>
      </c>
    </row>
    <row r="43" spans="1:9" x14ac:dyDescent="0.3">
      <c r="B43" s="93"/>
      <c r="F43" s="84"/>
    </row>
    <row r="44" spans="1:9" s="48" customFormat="1" x14ac:dyDescent="0.3">
      <c r="A44" s="10"/>
      <c r="B44" s="40">
        <v>3212</v>
      </c>
      <c r="C44" s="40" t="s">
        <v>52</v>
      </c>
      <c r="D44" s="40"/>
      <c r="E44" s="92"/>
      <c r="F44" s="85">
        <f>F45</f>
        <v>75000</v>
      </c>
      <c r="G44" s="47"/>
      <c r="H44" s="10"/>
      <c r="I44" s="10"/>
    </row>
    <row r="45" spans="1:9" s="57" customFormat="1" x14ac:dyDescent="0.3">
      <c r="A45" s="56"/>
      <c r="B45" s="95">
        <v>32121</v>
      </c>
      <c r="C45" s="95" t="s">
        <v>150</v>
      </c>
      <c r="D45" s="95"/>
      <c r="E45" s="95" t="s">
        <v>47</v>
      </c>
      <c r="F45" s="63">
        <v>75000</v>
      </c>
      <c r="G45" s="58"/>
      <c r="H45" s="56"/>
      <c r="I45" s="56"/>
    </row>
    <row r="46" spans="1:9" x14ac:dyDescent="0.3">
      <c r="B46" s="33"/>
      <c r="F46" s="84"/>
    </row>
    <row r="47" spans="1:9" x14ac:dyDescent="0.3">
      <c r="B47" s="40">
        <v>3213</v>
      </c>
      <c r="C47" s="40" t="s">
        <v>53</v>
      </c>
      <c r="F47" s="85">
        <f>F48+F49+F50+F51</f>
        <v>14000</v>
      </c>
    </row>
    <row r="48" spans="1:9" x14ac:dyDescent="0.3">
      <c r="C48" s="29" t="s">
        <v>54</v>
      </c>
      <c r="F48" s="84">
        <v>4000</v>
      </c>
    </row>
    <row r="49" spans="1:9" x14ac:dyDescent="0.3">
      <c r="C49" s="29" t="s">
        <v>55</v>
      </c>
      <c r="F49" s="84">
        <v>0</v>
      </c>
    </row>
    <row r="50" spans="1:9" x14ac:dyDescent="0.3">
      <c r="C50" s="29" t="s">
        <v>56</v>
      </c>
      <c r="F50" s="84">
        <v>6000</v>
      </c>
    </row>
    <row r="51" spans="1:9" x14ac:dyDescent="0.3">
      <c r="C51" s="29" t="s">
        <v>57</v>
      </c>
      <c r="F51" s="84">
        <v>4000</v>
      </c>
    </row>
    <row r="52" spans="1:9" x14ac:dyDescent="0.3">
      <c r="B52" s="33"/>
      <c r="F52" s="84"/>
    </row>
    <row r="53" spans="1:9" s="48" customFormat="1" x14ac:dyDescent="0.3">
      <c r="A53" s="10"/>
      <c r="B53" s="40" t="s">
        <v>58</v>
      </c>
      <c r="C53" s="40" t="s">
        <v>59</v>
      </c>
      <c r="D53" s="40"/>
      <c r="E53" s="40"/>
      <c r="F53" s="85">
        <f>F54+F61+F64+F69+F75+F80+F84</f>
        <v>330200</v>
      </c>
      <c r="G53" s="47"/>
      <c r="H53" s="10"/>
      <c r="I53" s="10"/>
    </row>
    <row r="54" spans="1:9" x14ac:dyDescent="0.3">
      <c r="B54" s="40">
        <v>3221</v>
      </c>
      <c r="C54" s="40" t="s">
        <v>60</v>
      </c>
      <c r="F54" s="85">
        <f t="shared" ref="F54" si="1">F55+F56+F57+F58+F59</f>
        <v>23000</v>
      </c>
    </row>
    <row r="55" spans="1:9" x14ac:dyDescent="0.3">
      <c r="C55" s="29" t="s">
        <v>61</v>
      </c>
      <c r="F55" s="84">
        <v>4000</v>
      </c>
    </row>
    <row r="56" spans="1:9" x14ac:dyDescent="0.3">
      <c r="C56" s="29" t="s">
        <v>62</v>
      </c>
      <c r="F56" s="84">
        <v>6000</v>
      </c>
    </row>
    <row r="57" spans="1:9" x14ac:dyDescent="0.3">
      <c r="C57" s="29" t="s">
        <v>63</v>
      </c>
      <c r="F57" s="84">
        <v>5000</v>
      </c>
    </row>
    <row r="58" spans="1:9" x14ac:dyDescent="0.3">
      <c r="C58" s="29" t="s">
        <v>64</v>
      </c>
      <c r="F58" s="84">
        <v>1000</v>
      </c>
    </row>
    <row r="59" spans="1:9" x14ac:dyDescent="0.3">
      <c r="B59" s="29">
        <v>32216</v>
      </c>
      <c r="C59" s="29" t="s">
        <v>65</v>
      </c>
      <c r="F59" s="84">
        <v>7000</v>
      </c>
    </row>
    <row r="60" spans="1:9" x14ac:dyDescent="0.3">
      <c r="B60" s="33"/>
      <c r="F60" s="94"/>
    </row>
    <row r="61" spans="1:9" s="48" customFormat="1" x14ac:dyDescent="0.3">
      <c r="A61" s="10"/>
      <c r="B61" s="40">
        <v>3222</v>
      </c>
      <c r="C61" s="40" t="s">
        <v>66</v>
      </c>
      <c r="D61" s="40"/>
      <c r="E61" s="40"/>
      <c r="F61" s="85">
        <f>F62</f>
        <v>7000</v>
      </c>
      <c r="G61" s="47"/>
      <c r="H61" s="10"/>
      <c r="I61" s="10"/>
    </row>
    <row r="62" spans="1:9" x14ac:dyDescent="0.3">
      <c r="B62" s="29">
        <v>32224</v>
      </c>
      <c r="C62" s="29" t="s">
        <v>67</v>
      </c>
      <c r="F62" s="84">
        <v>7000</v>
      </c>
    </row>
    <row r="63" spans="1:9" x14ac:dyDescent="0.3">
      <c r="F63" s="84"/>
    </row>
    <row r="64" spans="1:9" s="48" customFormat="1" x14ac:dyDescent="0.3">
      <c r="A64" s="10"/>
      <c r="B64" s="40">
        <v>32221</v>
      </c>
      <c r="C64" s="40" t="s">
        <v>68</v>
      </c>
      <c r="D64" s="40"/>
      <c r="E64" s="40"/>
      <c r="F64" s="85">
        <f>F65+F66+F67</f>
        <v>35000</v>
      </c>
      <c r="G64" s="47"/>
      <c r="H64" s="10"/>
      <c r="I64" s="10"/>
    </row>
    <row r="65" spans="1:9" x14ac:dyDescent="0.3">
      <c r="C65" s="29" t="s">
        <v>70</v>
      </c>
      <c r="F65" s="84">
        <v>32000</v>
      </c>
    </row>
    <row r="66" spans="1:9" x14ac:dyDescent="0.3">
      <c r="C66" s="29" t="s">
        <v>71</v>
      </c>
      <c r="F66" s="84">
        <v>2000</v>
      </c>
    </row>
    <row r="67" spans="1:9" x14ac:dyDescent="0.3">
      <c r="C67" s="29" t="s">
        <v>151</v>
      </c>
      <c r="F67" s="84">
        <v>1000</v>
      </c>
    </row>
    <row r="68" spans="1:9" x14ac:dyDescent="0.3">
      <c r="B68" s="33"/>
      <c r="F68" s="84"/>
    </row>
    <row r="69" spans="1:9" s="48" customFormat="1" x14ac:dyDescent="0.3">
      <c r="A69" s="10"/>
      <c r="B69" s="40">
        <v>3223</v>
      </c>
      <c r="C69" s="40" t="s">
        <v>72</v>
      </c>
      <c r="D69" s="40"/>
      <c r="E69" s="40"/>
      <c r="F69" s="85">
        <f>F70+F71+F72+F73</f>
        <v>166000</v>
      </c>
      <c r="G69" s="47"/>
      <c r="H69" s="10"/>
      <c r="I69" s="10"/>
    </row>
    <row r="70" spans="1:9" x14ac:dyDescent="0.3">
      <c r="C70" s="40" t="s">
        <v>158</v>
      </c>
      <c r="F70" s="84">
        <v>55000</v>
      </c>
    </row>
    <row r="71" spans="1:9" x14ac:dyDescent="0.3">
      <c r="C71" s="29" t="s">
        <v>73</v>
      </c>
      <c r="F71" s="84">
        <v>1000</v>
      </c>
    </row>
    <row r="72" spans="1:9" x14ac:dyDescent="0.3">
      <c r="C72" s="95" t="s">
        <v>152</v>
      </c>
      <c r="F72" s="63">
        <v>45000</v>
      </c>
    </row>
    <row r="73" spans="1:9" x14ac:dyDescent="0.3">
      <c r="C73" s="95" t="s">
        <v>153</v>
      </c>
      <c r="F73" s="63">
        <v>65000</v>
      </c>
    </row>
    <row r="74" spans="1:9" x14ac:dyDescent="0.3">
      <c r="D74" s="95"/>
      <c r="F74" s="96"/>
    </row>
    <row r="75" spans="1:9" s="48" customFormat="1" x14ac:dyDescent="0.3">
      <c r="A75" s="10"/>
      <c r="B75" s="40">
        <v>3224</v>
      </c>
      <c r="C75" s="40" t="s">
        <v>74</v>
      </c>
      <c r="D75" s="40"/>
      <c r="E75" s="40"/>
      <c r="F75" s="85">
        <f>F76+F77+F78</f>
        <v>53000</v>
      </c>
      <c r="G75" s="47"/>
      <c r="H75" s="10"/>
      <c r="I75" s="10"/>
    </row>
    <row r="76" spans="1:9" ht="30" x14ac:dyDescent="0.3">
      <c r="C76" s="97"/>
      <c r="D76" s="98" t="s">
        <v>169</v>
      </c>
      <c r="F76" s="84">
        <v>20000</v>
      </c>
    </row>
    <row r="77" spans="1:9" ht="30" x14ac:dyDescent="0.3">
      <c r="C77" s="97"/>
      <c r="D77" s="98" t="s">
        <v>170</v>
      </c>
      <c r="F77" s="84">
        <v>20000</v>
      </c>
    </row>
    <row r="78" spans="1:9" ht="30" x14ac:dyDescent="0.3">
      <c r="C78" s="97"/>
      <c r="D78" s="98" t="s">
        <v>168</v>
      </c>
      <c r="F78" s="84">
        <v>13000</v>
      </c>
    </row>
    <row r="79" spans="1:9" x14ac:dyDescent="0.3">
      <c r="C79" s="97"/>
      <c r="D79" s="98"/>
      <c r="F79" s="84"/>
    </row>
    <row r="80" spans="1:9" s="53" customFormat="1" x14ac:dyDescent="0.3">
      <c r="A80" s="51"/>
      <c r="B80" s="88">
        <v>3225</v>
      </c>
      <c r="C80" s="88" t="s">
        <v>75</v>
      </c>
      <c r="D80" s="88"/>
      <c r="E80" s="88"/>
      <c r="F80" s="64">
        <f>F81+F82</f>
        <v>30000</v>
      </c>
      <c r="G80" s="52"/>
      <c r="H80" s="51"/>
      <c r="I80" s="51"/>
    </row>
    <row r="81" spans="1:9" s="57" customFormat="1" x14ac:dyDescent="0.3">
      <c r="A81" s="56"/>
      <c r="B81" s="95"/>
      <c r="C81" s="95" t="s">
        <v>76</v>
      </c>
      <c r="D81" s="99"/>
      <c r="E81" s="95"/>
      <c r="F81" s="63">
        <v>10000</v>
      </c>
      <c r="G81" s="58"/>
      <c r="H81" s="56"/>
      <c r="I81" s="56"/>
    </row>
    <row r="82" spans="1:9" s="57" customFormat="1" x14ac:dyDescent="0.3">
      <c r="A82" s="56"/>
      <c r="B82" s="95"/>
      <c r="C82" s="95" t="s">
        <v>77</v>
      </c>
      <c r="D82" s="99"/>
      <c r="E82" s="95"/>
      <c r="F82" s="63">
        <v>20000</v>
      </c>
      <c r="G82" s="58"/>
      <c r="H82" s="56"/>
      <c r="I82" s="56"/>
    </row>
    <row r="83" spans="1:9" s="57" customFormat="1" x14ac:dyDescent="0.3">
      <c r="A83" s="56"/>
      <c r="B83" s="95"/>
      <c r="C83" s="95"/>
      <c r="D83" s="99"/>
      <c r="E83" s="95"/>
      <c r="F83" s="63"/>
      <c r="G83" s="58"/>
      <c r="H83" s="56"/>
      <c r="I83" s="56"/>
    </row>
    <row r="84" spans="1:9" s="48" customFormat="1" x14ac:dyDescent="0.3">
      <c r="A84" s="10"/>
      <c r="B84" s="40">
        <v>3227</v>
      </c>
      <c r="C84" s="40" t="s">
        <v>78</v>
      </c>
      <c r="D84" s="40"/>
      <c r="E84" s="100"/>
      <c r="F84" s="85">
        <f>F85+F86</f>
        <v>16200</v>
      </c>
      <c r="G84" s="47"/>
      <c r="H84" s="10"/>
      <c r="I84" s="10"/>
    </row>
    <row r="85" spans="1:9" x14ac:dyDescent="0.3">
      <c r="C85" s="29" t="s">
        <v>79</v>
      </c>
      <c r="F85" s="84">
        <v>15000</v>
      </c>
      <c r="G85" s="74"/>
    </row>
    <row r="86" spans="1:9" x14ac:dyDescent="0.3">
      <c r="C86" s="29" t="s">
        <v>80</v>
      </c>
      <c r="F86" s="84">
        <v>1200</v>
      </c>
    </row>
    <row r="87" spans="1:9" x14ac:dyDescent="0.3">
      <c r="F87" s="84"/>
    </row>
    <row r="88" spans="1:9" x14ac:dyDescent="0.3">
      <c r="F88" s="84"/>
    </row>
    <row r="89" spans="1:9" x14ac:dyDescent="0.3">
      <c r="F89" s="84"/>
    </row>
    <row r="90" spans="1:9" x14ac:dyDescent="0.3">
      <c r="F90" s="84"/>
    </row>
    <row r="91" spans="1:9" x14ac:dyDescent="0.3">
      <c r="F91" s="84"/>
    </row>
    <row r="92" spans="1:9" s="48" customFormat="1" x14ac:dyDescent="0.3">
      <c r="A92" s="10"/>
      <c r="B92" s="40" t="s">
        <v>81</v>
      </c>
      <c r="C92" s="40" t="s">
        <v>82</v>
      </c>
      <c r="D92" s="40"/>
      <c r="E92" s="40"/>
      <c r="F92" s="85">
        <f>F94+F99+F109+F112+F116+F119+F124+F127</f>
        <v>470800</v>
      </c>
      <c r="G92" s="47"/>
      <c r="H92" s="10"/>
      <c r="I92" s="10"/>
    </row>
    <row r="93" spans="1:9" s="48" customFormat="1" x14ac:dyDescent="0.3">
      <c r="A93" s="10"/>
      <c r="B93" s="40"/>
      <c r="C93" s="40"/>
      <c r="D93" s="40"/>
      <c r="E93" s="40"/>
      <c r="F93" s="85"/>
      <c r="G93" s="47"/>
      <c r="H93" s="10"/>
      <c r="I93" s="10"/>
    </row>
    <row r="94" spans="1:9" s="48" customFormat="1" x14ac:dyDescent="0.3">
      <c r="A94" s="10"/>
      <c r="B94" s="101">
        <v>3231</v>
      </c>
      <c r="C94" s="102" t="s">
        <v>83</v>
      </c>
      <c r="D94" s="40"/>
      <c r="E94" s="40"/>
      <c r="F94" s="85">
        <f t="shared" ref="F94" si="2">F95+F96+F97</f>
        <v>22500</v>
      </c>
      <c r="G94" s="47"/>
      <c r="H94" s="10"/>
      <c r="I94" s="10"/>
    </row>
    <row r="95" spans="1:9" x14ac:dyDescent="0.3">
      <c r="C95" s="40" t="s">
        <v>159</v>
      </c>
      <c r="F95" s="84">
        <v>11000</v>
      </c>
    </row>
    <row r="96" spans="1:9" x14ac:dyDescent="0.3">
      <c r="C96" s="29" t="s">
        <v>84</v>
      </c>
      <c r="E96" s="91"/>
      <c r="F96" s="84">
        <v>1500</v>
      </c>
    </row>
    <row r="97" spans="1:9" x14ac:dyDescent="0.3">
      <c r="C97" s="29" t="s">
        <v>85</v>
      </c>
      <c r="F97" s="84">
        <v>10000</v>
      </c>
    </row>
    <row r="98" spans="1:9" x14ac:dyDescent="0.3">
      <c r="F98" s="84"/>
    </row>
    <row r="99" spans="1:9" s="57" customFormat="1" x14ac:dyDescent="0.3">
      <c r="A99" s="56"/>
      <c r="B99" s="88">
        <v>3232</v>
      </c>
      <c r="C99" s="88" t="s">
        <v>86</v>
      </c>
      <c r="D99" s="95"/>
      <c r="E99" s="103"/>
      <c r="F99" s="64">
        <f>F100+F101+F102+F103+F104+F105+F106+F107</f>
        <v>318000</v>
      </c>
      <c r="G99" s="58"/>
      <c r="H99" s="56"/>
      <c r="I99" s="56"/>
    </row>
    <row r="100" spans="1:9" ht="30" x14ac:dyDescent="0.3">
      <c r="D100" s="105" t="s">
        <v>218</v>
      </c>
      <c r="E100" s="104"/>
      <c r="F100" s="84">
        <v>30000</v>
      </c>
    </row>
    <row r="101" spans="1:9" ht="30" x14ac:dyDescent="0.3">
      <c r="D101" s="105" t="s">
        <v>219</v>
      </c>
      <c r="E101" s="104"/>
      <c r="F101" s="84">
        <v>40000</v>
      </c>
    </row>
    <row r="102" spans="1:9" ht="30" x14ac:dyDescent="0.3">
      <c r="D102" s="105" t="s">
        <v>220</v>
      </c>
      <c r="E102" s="104"/>
      <c r="F102" s="84">
        <v>60000</v>
      </c>
    </row>
    <row r="103" spans="1:9" x14ac:dyDescent="0.3">
      <c r="D103" s="105" t="s">
        <v>187</v>
      </c>
      <c r="E103" s="97"/>
      <c r="F103" s="84">
        <v>58000</v>
      </c>
    </row>
    <row r="104" spans="1:9" x14ac:dyDescent="0.3">
      <c r="D104" s="97" t="s">
        <v>182</v>
      </c>
      <c r="E104" s="97"/>
      <c r="F104" s="84">
        <v>10000</v>
      </c>
    </row>
    <row r="105" spans="1:9" ht="30" x14ac:dyDescent="0.3">
      <c r="D105" s="105" t="s">
        <v>209</v>
      </c>
      <c r="E105" s="97"/>
      <c r="F105" s="84">
        <v>45000</v>
      </c>
    </row>
    <row r="106" spans="1:9" x14ac:dyDescent="0.3">
      <c r="D106" s="105" t="s">
        <v>204</v>
      </c>
      <c r="E106" s="97"/>
      <c r="F106" s="84">
        <v>25000</v>
      </c>
    </row>
    <row r="107" spans="1:9" ht="30" x14ac:dyDescent="0.3">
      <c r="D107" s="105" t="s">
        <v>192</v>
      </c>
      <c r="E107" s="97"/>
      <c r="F107" s="84">
        <v>50000</v>
      </c>
    </row>
    <row r="108" spans="1:9" x14ac:dyDescent="0.3">
      <c r="B108" s="33"/>
      <c r="F108" s="84"/>
    </row>
    <row r="109" spans="1:9" s="48" customFormat="1" x14ac:dyDescent="0.3">
      <c r="A109" s="10"/>
      <c r="B109" s="40">
        <v>3233</v>
      </c>
      <c r="C109" s="40" t="s">
        <v>87</v>
      </c>
      <c r="D109" s="40"/>
      <c r="E109" s="40" t="s">
        <v>144</v>
      </c>
      <c r="F109" s="85">
        <f>F110</f>
        <v>4800</v>
      </c>
      <c r="G109" s="47"/>
      <c r="H109" s="10"/>
      <c r="I109" s="10"/>
    </row>
    <row r="110" spans="1:9" x14ac:dyDescent="0.3">
      <c r="C110" s="29" t="s">
        <v>88</v>
      </c>
      <c r="F110" s="84">
        <v>4800</v>
      </c>
    </row>
    <row r="111" spans="1:9" x14ac:dyDescent="0.3">
      <c r="F111" s="84"/>
    </row>
    <row r="112" spans="1:9" s="48" customFormat="1" x14ac:dyDescent="0.3">
      <c r="A112" s="10"/>
      <c r="B112" s="40">
        <v>3234</v>
      </c>
      <c r="C112" s="40" t="s">
        <v>89</v>
      </c>
      <c r="D112" s="40"/>
      <c r="E112" s="40"/>
      <c r="F112" s="85">
        <f>F113+F114</f>
        <v>65000</v>
      </c>
      <c r="G112" s="47"/>
      <c r="H112" s="10"/>
      <c r="I112" s="10"/>
    </row>
    <row r="113" spans="1:9" x14ac:dyDescent="0.3">
      <c r="B113" s="29">
        <v>32341</v>
      </c>
      <c r="C113" s="106" t="s">
        <v>183</v>
      </c>
      <c r="F113" s="84">
        <v>25000</v>
      </c>
    </row>
    <row r="114" spans="1:9" x14ac:dyDescent="0.3">
      <c r="B114" s="29">
        <v>32342</v>
      </c>
      <c r="C114" s="106" t="s">
        <v>184</v>
      </c>
      <c r="F114" s="84">
        <v>40000</v>
      </c>
    </row>
    <row r="115" spans="1:9" x14ac:dyDescent="0.3">
      <c r="B115" s="33"/>
      <c r="F115" s="84"/>
    </row>
    <row r="116" spans="1:9" s="48" customFormat="1" x14ac:dyDescent="0.3">
      <c r="A116" s="10"/>
      <c r="B116" s="40">
        <v>3236</v>
      </c>
      <c r="C116" s="40" t="s">
        <v>90</v>
      </c>
      <c r="D116" s="40"/>
      <c r="E116" s="40"/>
      <c r="F116" s="85">
        <f>F117</f>
        <v>2000</v>
      </c>
      <c r="G116" s="47"/>
      <c r="H116" s="10"/>
      <c r="I116" s="10"/>
    </row>
    <row r="117" spans="1:9" x14ac:dyDescent="0.3">
      <c r="B117" s="107"/>
      <c r="C117" s="108" t="s">
        <v>91</v>
      </c>
      <c r="D117" s="109"/>
      <c r="E117" s="108"/>
      <c r="F117" s="84">
        <v>2000</v>
      </c>
    </row>
    <row r="118" spans="1:9" x14ac:dyDescent="0.3">
      <c r="B118" s="107"/>
      <c r="C118" s="108"/>
      <c r="D118" s="109"/>
      <c r="E118" s="108"/>
      <c r="F118" s="84"/>
    </row>
    <row r="119" spans="1:9" s="48" customFormat="1" x14ac:dyDescent="0.3">
      <c r="A119" s="10"/>
      <c r="B119" s="40">
        <v>3237</v>
      </c>
      <c r="C119" s="40" t="s">
        <v>92</v>
      </c>
      <c r="D119" s="40"/>
      <c r="E119" s="40"/>
      <c r="F119" s="85">
        <f>F120+F121+F122</f>
        <v>12500</v>
      </c>
      <c r="G119" s="47"/>
      <c r="H119" s="10"/>
      <c r="I119" s="10"/>
    </row>
    <row r="120" spans="1:9" x14ac:dyDescent="0.3">
      <c r="D120" s="29" t="s">
        <v>180</v>
      </c>
      <c r="F120" s="63">
        <v>2000</v>
      </c>
    </row>
    <row r="121" spans="1:9" x14ac:dyDescent="0.3">
      <c r="D121" s="29" t="s">
        <v>221</v>
      </c>
      <c r="F121" s="84">
        <v>500</v>
      </c>
    </row>
    <row r="122" spans="1:9" x14ac:dyDescent="0.3">
      <c r="D122" s="29" t="s">
        <v>222</v>
      </c>
      <c r="F122" s="84">
        <v>10000</v>
      </c>
    </row>
    <row r="123" spans="1:9" x14ac:dyDescent="0.3">
      <c r="D123" s="40"/>
      <c r="F123" s="84"/>
    </row>
    <row r="124" spans="1:9" s="48" customFormat="1" x14ac:dyDescent="0.3">
      <c r="A124" s="10"/>
      <c r="B124" s="40">
        <v>3238</v>
      </c>
      <c r="C124" s="40" t="s">
        <v>93</v>
      </c>
      <c r="D124" s="29"/>
      <c r="E124" s="40"/>
      <c r="F124" s="85">
        <f>F125</f>
        <v>22000</v>
      </c>
      <c r="G124" s="47"/>
      <c r="H124" s="10"/>
      <c r="I124" s="10"/>
    </row>
    <row r="125" spans="1:9" x14ac:dyDescent="0.3">
      <c r="C125" s="29" t="s">
        <v>94</v>
      </c>
      <c r="F125" s="84">
        <v>22000</v>
      </c>
    </row>
    <row r="126" spans="1:9" x14ac:dyDescent="0.3">
      <c r="D126" s="40"/>
      <c r="F126" s="84"/>
    </row>
    <row r="127" spans="1:9" s="48" customFormat="1" x14ac:dyDescent="0.3">
      <c r="A127" s="10"/>
      <c r="B127" s="40">
        <v>3239</v>
      </c>
      <c r="C127" s="40" t="s">
        <v>95</v>
      </c>
      <c r="D127" s="29"/>
      <c r="E127" s="40"/>
      <c r="F127" s="85">
        <f>F128+F129+F130+F131</f>
        <v>24000</v>
      </c>
      <c r="G127" s="47"/>
      <c r="H127" s="10"/>
      <c r="I127" s="10"/>
    </row>
    <row r="128" spans="1:9" x14ac:dyDescent="0.3">
      <c r="C128" s="29" t="s">
        <v>96</v>
      </c>
      <c r="F128" s="84">
        <v>15000</v>
      </c>
    </row>
    <row r="129" spans="1:9" x14ac:dyDescent="0.3">
      <c r="C129" s="29" t="s">
        <v>97</v>
      </c>
      <c r="F129" s="84">
        <v>2000</v>
      </c>
    </row>
    <row r="130" spans="1:9" x14ac:dyDescent="0.3">
      <c r="C130" s="29" t="s">
        <v>98</v>
      </c>
      <c r="F130" s="84">
        <v>4000</v>
      </c>
    </row>
    <row r="131" spans="1:9" x14ac:dyDescent="0.3">
      <c r="B131" s="29" t="s">
        <v>171</v>
      </c>
      <c r="F131" s="84">
        <v>3000</v>
      </c>
    </row>
    <row r="132" spans="1:9" x14ac:dyDescent="0.3">
      <c r="D132" s="40"/>
      <c r="F132" s="84"/>
    </row>
    <row r="133" spans="1:9" s="48" customFormat="1" x14ac:dyDescent="0.3">
      <c r="A133" s="10"/>
      <c r="B133" s="40" t="s">
        <v>99</v>
      </c>
      <c r="C133" s="40" t="s">
        <v>100</v>
      </c>
      <c r="D133" s="40"/>
      <c r="E133" s="40"/>
      <c r="F133" s="85">
        <f>F134+F141+F147+F144</f>
        <v>86000</v>
      </c>
      <c r="G133" s="47"/>
      <c r="H133" s="10"/>
      <c r="I133" s="10"/>
    </row>
    <row r="134" spans="1:9" s="48" customFormat="1" x14ac:dyDescent="0.3">
      <c r="A134" s="10"/>
      <c r="B134" s="40">
        <v>3292</v>
      </c>
      <c r="C134" s="40" t="s">
        <v>101</v>
      </c>
      <c r="E134" s="40"/>
      <c r="F134" s="85">
        <f>F136+F137+F138+F135</f>
        <v>48000</v>
      </c>
      <c r="G134" s="47"/>
      <c r="H134" s="10"/>
      <c r="I134" s="10"/>
    </row>
    <row r="135" spans="1:9" s="48" customFormat="1" ht="31.2" x14ac:dyDescent="0.3">
      <c r="A135" s="10"/>
      <c r="B135" s="40"/>
      <c r="C135" s="40"/>
      <c r="D135" s="34" t="s">
        <v>102</v>
      </c>
      <c r="E135" s="40"/>
      <c r="F135" s="84">
        <v>20000</v>
      </c>
      <c r="G135" s="47"/>
      <c r="H135" s="10"/>
      <c r="I135" s="10"/>
    </row>
    <row r="136" spans="1:9" ht="31.2" x14ac:dyDescent="0.3">
      <c r="D136" s="34" t="s">
        <v>103</v>
      </c>
      <c r="F136" s="84">
        <v>3000</v>
      </c>
    </row>
    <row r="137" spans="1:9" ht="31.2" x14ac:dyDescent="0.3">
      <c r="D137" s="34" t="s">
        <v>104</v>
      </c>
      <c r="F137" s="84">
        <v>13000</v>
      </c>
    </row>
    <row r="138" spans="1:9" ht="31.2" x14ac:dyDescent="0.3">
      <c r="D138" s="110" t="s">
        <v>105</v>
      </c>
      <c r="E138" s="29" t="s">
        <v>18</v>
      </c>
      <c r="F138" s="84">
        <v>12000</v>
      </c>
    </row>
    <row r="139" spans="1:9" x14ac:dyDescent="0.3">
      <c r="D139" s="110"/>
      <c r="F139" s="84"/>
    </row>
    <row r="140" spans="1:9" x14ac:dyDescent="0.3">
      <c r="D140" s="40"/>
      <c r="F140" s="84"/>
    </row>
    <row r="141" spans="1:9" s="48" customFormat="1" x14ac:dyDescent="0.3">
      <c r="A141" s="10"/>
      <c r="B141" s="40">
        <v>3293</v>
      </c>
      <c r="C141" s="40" t="s">
        <v>106</v>
      </c>
      <c r="D141" s="29"/>
      <c r="E141" s="40"/>
      <c r="F141" s="85">
        <f>F142</f>
        <v>16000</v>
      </c>
      <c r="G141" s="47"/>
      <c r="H141" s="10"/>
      <c r="I141" s="10"/>
    </row>
    <row r="142" spans="1:9" x14ac:dyDescent="0.3">
      <c r="C142" s="29" t="s">
        <v>107</v>
      </c>
      <c r="F142" s="84">
        <v>16000</v>
      </c>
    </row>
    <row r="143" spans="1:9" x14ac:dyDescent="0.3">
      <c r="F143" s="84"/>
    </row>
    <row r="144" spans="1:9" s="48" customFormat="1" x14ac:dyDescent="0.3">
      <c r="A144" s="10"/>
      <c r="B144" s="40">
        <v>3295</v>
      </c>
      <c r="C144" s="40" t="s">
        <v>232</v>
      </c>
      <c r="D144" s="40"/>
      <c r="E144" s="40"/>
      <c r="F144" s="85">
        <v>17000</v>
      </c>
      <c r="G144" s="47"/>
      <c r="H144" s="10"/>
      <c r="I144" s="10"/>
    </row>
    <row r="145" spans="1:9" ht="31.2" x14ac:dyDescent="0.3">
      <c r="C145" s="42">
        <v>32955</v>
      </c>
      <c r="D145" s="34" t="s">
        <v>233</v>
      </c>
      <c r="F145" s="84">
        <v>17000</v>
      </c>
    </row>
    <row r="146" spans="1:9" x14ac:dyDescent="0.3">
      <c r="D146" s="40"/>
      <c r="F146" s="84"/>
    </row>
    <row r="147" spans="1:9" s="48" customFormat="1" x14ac:dyDescent="0.3">
      <c r="A147" s="10"/>
      <c r="B147" s="40">
        <v>3299</v>
      </c>
      <c r="C147" s="40" t="s">
        <v>108</v>
      </c>
      <c r="D147" s="29"/>
      <c r="E147" s="40"/>
      <c r="F147" s="85">
        <f>F148</f>
        <v>5000</v>
      </c>
      <c r="G147" s="47"/>
      <c r="H147" s="10"/>
      <c r="I147" s="10"/>
    </row>
    <row r="148" spans="1:9" x14ac:dyDescent="0.3">
      <c r="C148" s="40" t="s">
        <v>160</v>
      </c>
      <c r="F148" s="84">
        <v>5000</v>
      </c>
    </row>
    <row r="149" spans="1:9" x14ac:dyDescent="0.3">
      <c r="C149" s="40"/>
      <c r="D149" s="88"/>
      <c r="F149" s="84"/>
    </row>
    <row r="150" spans="1:9" s="53" customFormat="1" x14ac:dyDescent="0.3">
      <c r="A150" s="51"/>
      <c r="B150" s="88">
        <v>34</v>
      </c>
      <c r="C150" s="88" t="s">
        <v>155</v>
      </c>
      <c r="D150" s="29"/>
      <c r="E150" s="88"/>
      <c r="F150" s="64">
        <f>F153+F156</f>
        <v>4000</v>
      </c>
      <c r="G150" s="52"/>
      <c r="H150" s="51"/>
      <c r="I150" s="51"/>
    </row>
    <row r="151" spans="1:9" x14ac:dyDescent="0.3">
      <c r="B151" s="40" t="s">
        <v>109</v>
      </c>
      <c r="C151" s="40" t="s">
        <v>110</v>
      </c>
      <c r="F151" s="64">
        <f>F154+F157</f>
        <v>4000</v>
      </c>
    </row>
    <row r="152" spans="1:9" x14ac:dyDescent="0.3">
      <c r="B152" s="40" t="s">
        <v>31</v>
      </c>
      <c r="F152" s="64"/>
    </row>
    <row r="153" spans="1:9" x14ac:dyDescent="0.3">
      <c r="B153" s="40">
        <v>3431</v>
      </c>
      <c r="C153" s="40" t="s">
        <v>111</v>
      </c>
      <c r="F153" s="64">
        <v>3000</v>
      </c>
    </row>
    <row r="154" spans="1:9" x14ac:dyDescent="0.3">
      <c r="C154" s="29" t="s">
        <v>112</v>
      </c>
      <c r="F154" s="63">
        <v>3000</v>
      </c>
    </row>
    <row r="155" spans="1:9" x14ac:dyDescent="0.3">
      <c r="F155" s="64"/>
    </row>
    <row r="156" spans="1:9" x14ac:dyDescent="0.3">
      <c r="B156" s="40">
        <v>3433</v>
      </c>
      <c r="C156" s="40" t="s">
        <v>113</v>
      </c>
      <c r="F156" s="64">
        <v>1000</v>
      </c>
    </row>
    <row r="157" spans="1:9" x14ac:dyDescent="0.3">
      <c r="B157" s="29">
        <v>34333</v>
      </c>
      <c r="C157" s="29" t="s">
        <v>156</v>
      </c>
      <c r="F157" s="63">
        <v>1000</v>
      </c>
    </row>
    <row r="158" spans="1:9" x14ac:dyDescent="0.3">
      <c r="F158" s="63"/>
    </row>
    <row r="159" spans="1:9" x14ac:dyDescent="0.3">
      <c r="D159" s="40"/>
      <c r="F159" s="63"/>
    </row>
    <row r="160" spans="1:9" s="48" customFormat="1" x14ac:dyDescent="0.3">
      <c r="A160" s="10"/>
      <c r="B160" s="40">
        <v>4</v>
      </c>
      <c r="C160" s="40" t="s">
        <v>161</v>
      </c>
      <c r="D160" s="40"/>
      <c r="E160" s="40"/>
      <c r="F160" s="85">
        <f>F162+F167+F209+F213+F205</f>
        <v>881648</v>
      </c>
      <c r="G160" s="47"/>
      <c r="H160" s="10"/>
      <c r="I160" s="10"/>
    </row>
    <row r="161" spans="1:9" s="48" customFormat="1" x14ac:dyDescent="0.3">
      <c r="A161" s="10"/>
      <c r="B161" s="40"/>
      <c r="C161" s="40"/>
      <c r="D161" s="40"/>
      <c r="E161" s="40"/>
      <c r="F161" s="85"/>
      <c r="G161" s="47"/>
      <c r="H161" s="10"/>
      <c r="I161" s="10"/>
    </row>
    <row r="162" spans="1:9" s="48" customFormat="1" x14ac:dyDescent="0.3">
      <c r="A162" s="10"/>
      <c r="B162" s="40" t="s">
        <v>114</v>
      </c>
      <c r="C162" s="40" t="s">
        <v>115</v>
      </c>
      <c r="D162" s="29"/>
      <c r="E162" s="40"/>
      <c r="F162" s="85">
        <f>F164</f>
        <v>30000</v>
      </c>
      <c r="G162" s="47"/>
      <c r="H162" s="10"/>
      <c r="I162" s="10"/>
    </row>
    <row r="163" spans="1:9" x14ac:dyDescent="0.3">
      <c r="D163" s="40"/>
      <c r="F163" s="84"/>
    </row>
    <row r="164" spans="1:9" s="48" customFormat="1" x14ac:dyDescent="0.3">
      <c r="A164" s="10"/>
      <c r="B164" s="40">
        <v>4214</v>
      </c>
      <c r="C164" s="40" t="s">
        <v>116</v>
      </c>
      <c r="D164" s="29"/>
      <c r="E164" s="40"/>
      <c r="F164" s="85">
        <f>F165</f>
        <v>30000</v>
      </c>
      <c r="G164" s="47"/>
      <c r="H164" s="10"/>
      <c r="I164" s="10"/>
    </row>
    <row r="165" spans="1:9" x14ac:dyDescent="0.3">
      <c r="B165" s="29">
        <v>421410</v>
      </c>
      <c r="C165" s="29" t="s">
        <v>117</v>
      </c>
      <c r="F165" s="84">
        <v>30000</v>
      </c>
    </row>
    <row r="166" spans="1:9" x14ac:dyDescent="0.3">
      <c r="B166" s="40"/>
      <c r="D166" s="40"/>
      <c r="F166" s="84"/>
    </row>
    <row r="167" spans="1:9" s="48" customFormat="1" x14ac:dyDescent="0.3">
      <c r="A167" s="10"/>
      <c r="B167" s="40" t="s">
        <v>118</v>
      </c>
      <c r="C167" s="40" t="s">
        <v>119</v>
      </c>
      <c r="D167" s="40"/>
      <c r="E167" s="40"/>
      <c r="F167" s="85">
        <f>F168+F172+F178+F201</f>
        <v>355000</v>
      </c>
      <c r="G167" s="47"/>
      <c r="H167" s="10"/>
      <c r="I167" s="10"/>
    </row>
    <row r="168" spans="1:9" s="48" customFormat="1" x14ac:dyDescent="0.3">
      <c r="A168" s="10"/>
      <c r="B168" s="40">
        <v>4221</v>
      </c>
      <c r="C168" s="40" t="s">
        <v>120</v>
      </c>
      <c r="D168" s="29"/>
      <c r="E168" s="40"/>
      <c r="F168" s="85">
        <f>F169+F170</f>
        <v>22000</v>
      </c>
      <c r="G168" s="47"/>
      <c r="H168" s="10"/>
      <c r="I168" s="10"/>
    </row>
    <row r="169" spans="1:9" x14ac:dyDescent="0.3">
      <c r="B169" s="29">
        <v>422110</v>
      </c>
      <c r="C169" s="29" t="s">
        <v>162</v>
      </c>
      <c r="F169" s="84">
        <v>15000</v>
      </c>
    </row>
    <row r="170" spans="1:9" x14ac:dyDescent="0.3">
      <c r="B170" s="29">
        <v>422121</v>
      </c>
      <c r="C170" s="106" t="s">
        <v>172</v>
      </c>
      <c r="F170" s="84">
        <v>7000</v>
      </c>
    </row>
    <row r="171" spans="1:9" x14ac:dyDescent="0.3">
      <c r="B171" s="111"/>
      <c r="C171" s="106"/>
      <c r="D171" s="40"/>
      <c r="F171" s="84"/>
    </row>
    <row r="172" spans="1:9" s="48" customFormat="1" x14ac:dyDescent="0.3">
      <c r="A172" s="10"/>
      <c r="B172" s="40">
        <v>4222</v>
      </c>
      <c r="C172" s="40" t="s">
        <v>121</v>
      </c>
      <c r="D172" s="29"/>
      <c r="E172" s="40"/>
      <c r="F172" s="85">
        <f>F173+F174+F175+F176</f>
        <v>91000</v>
      </c>
      <c r="G172" s="47"/>
      <c r="H172" s="10"/>
      <c r="I172" s="10"/>
    </row>
    <row r="173" spans="1:9" x14ac:dyDescent="0.3">
      <c r="B173" s="29">
        <v>422290</v>
      </c>
      <c r="C173" s="29" t="s">
        <v>211</v>
      </c>
      <c r="F173" s="84">
        <v>10000</v>
      </c>
    </row>
    <row r="174" spans="1:9" x14ac:dyDescent="0.3">
      <c r="B174" s="29">
        <v>422291</v>
      </c>
      <c r="C174" s="29" t="s">
        <v>223</v>
      </c>
      <c r="F174" s="84">
        <v>40000</v>
      </c>
    </row>
    <row r="175" spans="1:9" x14ac:dyDescent="0.3">
      <c r="B175" s="29">
        <v>422292</v>
      </c>
      <c r="C175" s="29" t="s">
        <v>210</v>
      </c>
      <c r="E175" s="29" t="s">
        <v>29</v>
      </c>
      <c r="F175" s="84">
        <v>35000</v>
      </c>
    </row>
    <row r="176" spans="1:9" x14ac:dyDescent="0.3">
      <c r="B176" s="95">
        <v>422293</v>
      </c>
      <c r="C176" s="29" t="s">
        <v>185</v>
      </c>
      <c r="D176" s="33"/>
      <c r="F176" s="84">
        <v>6000</v>
      </c>
    </row>
    <row r="177" spans="1:12" s="146" customFormat="1" x14ac:dyDescent="0.3">
      <c r="A177" s="142"/>
      <c r="B177" s="33"/>
      <c r="C177" s="33"/>
      <c r="D177" s="40"/>
      <c r="E177" s="33"/>
      <c r="F177" s="144"/>
      <c r="G177" s="145"/>
      <c r="H177" s="142"/>
      <c r="I177" s="142"/>
    </row>
    <row r="178" spans="1:12" s="48" customFormat="1" x14ac:dyDescent="0.3">
      <c r="A178" s="10"/>
      <c r="B178" s="40">
        <v>4223</v>
      </c>
      <c r="C178" s="40" t="s">
        <v>122</v>
      </c>
      <c r="D178" s="40"/>
      <c r="E178" s="40"/>
      <c r="F178" s="85">
        <f>F181+F197</f>
        <v>225000</v>
      </c>
      <c r="G178" s="47"/>
      <c r="H178" s="10"/>
      <c r="I178" s="10"/>
    </row>
    <row r="179" spans="1:12" s="48" customFormat="1" x14ac:dyDescent="0.3">
      <c r="A179" s="10"/>
      <c r="B179" s="40"/>
      <c r="C179" s="40"/>
      <c r="D179" s="29"/>
      <c r="E179" s="40"/>
      <c r="F179" s="85"/>
      <c r="G179" s="47"/>
      <c r="H179" s="10"/>
      <c r="I179" s="10"/>
    </row>
    <row r="180" spans="1:12" x14ac:dyDescent="0.3">
      <c r="D180" s="40"/>
      <c r="F180" s="84"/>
    </row>
    <row r="181" spans="1:12" s="48" customFormat="1" x14ac:dyDescent="0.3">
      <c r="A181" s="10"/>
      <c r="B181" s="40">
        <v>42233</v>
      </c>
      <c r="C181" s="40" t="s">
        <v>175</v>
      </c>
      <c r="D181" s="40"/>
      <c r="E181" s="40"/>
      <c r="F181" s="85">
        <f>F182+F186</f>
        <v>200000</v>
      </c>
      <c r="G181" s="47"/>
      <c r="H181" s="10"/>
      <c r="I181" s="10"/>
    </row>
    <row r="182" spans="1:12" s="48" customFormat="1" x14ac:dyDescent="0.3">
      <c r="A182" s="10"/>
      <c r="B182" s="40">
        <v>422330</v>
      </c>
      <c r="C182" s="112" t="s">
        <v>178</v>
      </c>
      <c r="D182" s="106"/>
      <c r="E182" s="40"/>
      <c r="F182" s="85">
        <f>F183+F185+F184</f>
        <v>100000</v>
      </c>
      <c r="G182" s="47"/>
      <c r="H182" s="10"/>
      <c r="I182" s="10"/>
      <c r="K182" s="75"/>
      <c r="L182" s="76"/>
    </row>
    <row r="183" spans="1:12" x14ac:dyDescent="0.3">
      <c r="C183" s="106" t="s">
        <v>212</v>
      </c>
      <c r="D183" s="106"/>
      <c r="F183" s="84">
        <v>40000</v>
      </c>
      <c r="K183" s="77"/>
      <c r="L183" s="78"/>
    </row>
    <row r="184" spans="1:12" x14ac:dyDescent="0.3">
      <c r="C184" s="106" t="s">
        <v>186</v>
      </c>
      <c r="F184" s="84">
        <v>30000</v>
      </c>
      <c r="K184" s="77"/>
      <c r="L184" s="78"/>
    </row>
    <row r="185" spans="1:12" x14ac:dyDescent="0.3">
      <c r="C185" s="106" t="s">
        <v>213</v>
      </c>
      <c r="D185" s="40"/>
      <c r="F185" s="84">
        <v>30000</v>
      </c>
      <c r="K185" s="77"/>
      <c r="L185" s="78"/>
    </row>
    <row r="186" spans="1:12" s="48" customFormat="1" x14ac:dyDescent="0.3">
      <c r="A186" s="10"/>
      <c r="B186" s="40">
        <v>422331</v>
      </c>
      <c r="C186" s="40" t="s">
        <v>179</v>
      </c>
      <c r="D186" s="106"/>
      <c r="E186" s="40"/>
      <c r="F186" s="85">
        <f>F188+F189+F190+F192+F193+F194+F195+F191</f>
        <v>100000</v>
      </c>
      <c r="G186" s="47"/>
      <c r="H186" s="10"/>
      <c r="I186" s="10"/>
    </row>
    <row r="187" spans="1:12" s="48" customFormat="1" x14ac:dyDescent="0.3">
      <c r="A187" s="10"/>
      <c r="B187" s="40"/>
      <c r="C187" s="40"/>
      <c r="D187" s="106" t="s">
        <v>163</v>
      </c>
      <c r="E187" s="40"/>
      <c r="F187" s="84">
        <v>5000</v>
      </c>
      <c r="G187" s="47"/>
      <c r="H187" s="10"/>
      <c r="I187" s="10"/>
    </row>
    <row r="188" spans="1:12" x14ac:dyDescent="0.3">
      <c r="D188" s="106" t="s">
        <v>164</v>
      </c>
      <c r="F188" s="84">
        <v>15000</v>
      </c>
    </row>
    <row r="189" spans="1:12" x14ac:dyDescent="0.3">
      <c r="D189" s="106" t="s">
        <v>176</v>
      </c>
      <c r="F189" s="84">
        <v>5000</v>
      </c>
    </row>
    <row r="190" spans="1:12" x14ac:dyDescent="0.3">
      <c r="D190" s="106" t="s">
        <v>202</v>
      </c>
      <c r="F190" s="84">
        <v>4000</v>
      </c>
    </row>
    <row r="191" spans="1:12" x14ac:dyDescent="0.3">
      <c r="D191" s="106" t="s">
        <v>177</v>
      </c>
      <c r="F191" s="84">
        <v>6000</v>
      </c>
    </row>
    <row r="192" spans="1:12" x14ac:dyDescent="0.3">
      <c r="D192" s="106" t="s">
        <v>224</v>
      </c>
      <c r="F192" s="84">
        <v>30000</v>
      </c>
    </row>
    <row r="193" spans="1:9" x14ac:dyDescent="0.3">
      <c r="D193" s="106" t="s">
        <v>214</v>
      </c>
      <c r="F193" s="84">
        <v>30000</v>
      </c>
    </row>
    <row r="194" spans="1:9" ht="31.2" x14ac:dyDescent="0.3">
      <c r="D194" s="113" t="s">
        <v>166</v>
      </c>
      <c r="E194" s="106"/>
      <c r="F194" s="84">
        <v>10000</v>
      </c>
    </row>
    <row r="195" spans="1:9" x14ac:dyDescent="0.3">
      <c r="D195" s="113"/>
      <c r="E195" s="106"/>
      <c r="F195" s="84"/>
    </row>
    <row r="196" spans="1:9" x14ac:dyDescent="0.3">
      <c r="D196" s="112"/>
      <c r="E196" s="106"/>
      <c r="F196" s="84"/>
    </row>
    <row r="197" spans="1:9" s="48" customFormat="1" x14ac:dyDescent="0.3">
      <c r="A197" s="10"/>
      <c r="B197" s="40">
        <v>42239</v>
      </c>
      <c r="C197" s="40" t="s">
        <v>167</v>
      </c>
      <c r="D197" s="106"/>
      <c r="E197" s="112"/>
      <c r="F197" s="85">
        <f>F199</f>
        <v>25000</v>
      </c>
      <c r="G197" s="47"/>
      <c r="H197" s="10"/>
      <c r="I197" s="10"/>
    </row>
    <row r="198" spans="1:9" x14ac:dyDescent="0.3">
      <c r="B198" s="114">
        <v>422390</v>
      </c>
      <c r="C198" s="29" t="s">
        <v>188</v>
      </c>
      <c r="F198" s="84">
        <f>F199</f>
        <v>25000</v>
      </c>
    </row>
    <row r="199" spans="1:9" x14ac:dyDescent="0.3">
      <c r="B199" s="115"/>
      <c r="C199" s="106" t="s">
        <v>215</v>
      </c>
      <c r="D199" s="116"/>
      <c r="F199" s="84">
        <v>25000</v>
      </c>
    </row>
    <row r="200" spans="1:9" s="62" customFormat="1" x14ac:dyDescent="0.3">
      <c r="A200" s="59"/>
      <c r="B200" s="116"/>
      <c r="C200" s="116"/>
      <c r="D200" s="40"/>
      <c r="E200" s="116"/>
      <c r="F200" s="117"/>
      <c r="G200" s="61"/>
      <c r="H200" s="59"/>
      <c r="I200" s="59"/>
    </row>
    <row r="201" spans="1:9" s="48" customFormat="1" x14ac:dyDescent="0.3">
      <c r="A201" s="10"/>
      <c r="B201" s="40">
        <v>4225</v>
      </c>
      <c r="C201" s="40" t="s">
        <v>137</v>
      </c>
      <c r="D201" s="106"/>
      <c r="E201" s="40"/>
      <c r="F201" s="85">
        <f>F202+F203</f>
        <v>17000</v>
      </c>
      <c r="G201" s="47"/>
      <c r="H201" s="10"/>
      <c r="I201" s="10"/>
    </row>
    <row r="202" spans="1:9" x14ac:dyDescent="0.3">
      <c r="B202" s="29">
        <v>42251</v>
      </c>
      <c r="C202" s="106" t="s">
        <v>217</v>
      </c>
      <c r="F202" s="84">
        <v>12000</v>
      </c>
    </row>
    <row r="203" spans="1:9" x14ac:dyDescent="0.3">
      <c r="B203" s="29">
        <v>42259</v>
      </c>
      <c r="C203" s="106" t="s">
        <v>193</v>
      </c>
      <c r="F203" s="84">
        <v>5000</v>
      </c>
    </row>
    <row r="204" spans="1:9" x14ac:dyDescent="0.3">
      <c r="B204" s="33"/>
      <c r="C204" s="106"/>
      <c r="F204" s="84"/>
    </row>
    <row r="205" spans="1:9" s="48" customFormat="1" x14ac:dyDescent="0.3">
      <c r="A205" s="10"/>
      <c r="B205" s="40" t="s">
        <v>138</v>
      </c>
      <c r="C205" s="40" t="s">
        <v>139</v>
      </c>
      <c r="D205" s="40"/>
      <c r="E205" s="40"/>
      <c r="F205" s="85">
        <f>F207</f>
        <v>136148</v>
      </c>
      <c r="G205" s="47"/>
      <c r="H205" s="10"/>
      <c r="I205" s="42"/>
    </row>
    <row r="206" spans="1:9" s="48" customFormat="1" x14ac:dyDescent="0.3">
      <c r="A206" s="10"/>
      <c r="B206" s="40">
        <v>4231</v>
      </c>
      <c r="C206" s="40" t="s">
        <v>140</v>
      </c>
      <c r="D206" s="33"/>
      <c r="E206" s="40"/>
      <c r="F206" s="85">
        <f>F207</f>
        <v>136148</v>
      </c>
      <c r="G206" s="47"/>
      <c r="H206" s="10"/>
      <c r="I206" s="10"/>
    </row>
    <row r="207" spans="1:9" s="57" customFormat="1" x14ac:dyDescent="0.3">
      <c r="A207" s="56"/>
      <c r="B207" s="95">
        <v>42316</v>
      </c>
      <c r="C207" s="95" t="s">
        <v>189</v>
      </c>
      <c r="D207" s="95"/>
      <c r="E207" s="95"/>
      <c r="F207" s="63">
        <v>136148</v>
      </c>
      <c r="G207" s="58"/>
      <c r="H207" s="56"/>
      <c r="I207" s="56"/>
    </row>
    <row r="208" spans="1:9" x14ac:dyDescent="0.3">
      <c r="D208" s="40"/>
      <c r="F208" s="84"/>
    </row>
    <row r="209" spans="1:22" s="48" customFormat="1" x14ac:dyDescent="0.3">
      <c r="A209" s="10"/>
      <c r="B209" s="40" t="s">
        <v>141</v>
      </c>
      <c r="C209" s="40" t="s">
        <v>142</v>
      </c>
      <c r="D209" s="40"/>
      <c r="E209" s="40"/>
      <c r="F209" s="85">
        <f>F210</f>
        <v>7000</v>
      </c>
      <c r="G209" s="47"/>
      <c r="H209" s="10"/>
      <c r="I209" s="10"/>
    </row>
    <row r="210" spans="1:22" s="48" customFormat="1" x14ac:dyDescent="0.3">
      <c r="A210" s="10"/>
      <c r="B210" s="40">
        <v>4262</v>
      </c>
      <c r="C210" s="40" t="s">
        <v>143</v>
      </c>
      <c r="D210" s="29"/>
      <c r="E210" s="40"/>
      <c r="F210" s="85">
        <f>F211</f>
        <v>7000</v>
      </c>
      <c r="G210" s="47"/>
      <c r="H210" s="10"/>
      <c r="I210" s="10"/>
    </row>
    <row r="211" spans="1:22" x14ac:dyDescent="0.3">
      <c r="B211" s="29">
        <v>42621</v>
      </c>
      <c r="C211" s="29" t="s">
        <v>143</v>
      </c>
      <c r="F211" s="84">
        <v>7000</v>
      </c>
      <c r="J211" s="77"/>
      <c r="K211" s="78"/>
    </row>
    <row r="212" spans="1:22" x14ac:dyDescent="0.3">
      <c r="D212" s="40"/>
      <c r="F212" s="84"/>
      <c r="J212" s="77"/>
      <c r="K212" s="78"/>
    </row>
    <row r="213" spans="1:22" s="48" customFormat="1" x14ac:dyDescent="0.3">
      <c r="A213" s="10"/>
      <c r="B213" s="40" t="s">
        <v>200</v>
      </c>
      <c r="C213" s="40" t="s">
        <v>201</v>
      </c>
      <c r="D213" s="29"/>
      <c r="E213" s="40"/>
      <c r="F213" s="85">
        <f>F214</f>
        <v>353500</v>
      </c>
      <c r="G213" s="47"/>
      <c r="H213" s="10"/>
      <c r="I213" s="10"/>
      <c r="J213" s="75"/>
      <c r="K213" s="76"/>
    </row>
    <row r="214" spans="1:22" x14ac:dyDescent="0.3">
      <c r="B214" s="29">
        <v>4511</v>
      </c>
      <c r="C214" s="29" t="s">
        <v>201</v>
      </c>
      <c r="F214" s="84">
        <f>F215</f>
        <v>353500</v>
      </c>
      <c r="J214" s="77"/>
      <c r="K214" s="78"/>
    </row>
    <row r="215" spans="1:22" x14ac:dyDescent="0.3">
      <c r="B215" s="29">
        <v>45111</v>
      </c>
      <c r="C215" s="29" t="s">
        <v>225</v>
      </c>
      <c r="F215" s="84">
        <v>353500</v>
      </c>
      <c r="J215" s="77"/>
      <c r="K215" s="78"/>
    </row>
    <row r="216" spans="1:22" ht="16.2" thickBot="1" x14ac:dyDescent="0.35">
      <c r="D216" s="40"/>
      <c r="F216" s="84"/>
      <c r="J216" s="77"/>
      <c r="K216" s="78"/>
    </row>
    <row r="217" spans="1:22" s="139" customFormat="1" ht="18" thickBot="1" x14ac:dyDescent="0.35">
      <c r="A217" s="160"/>
      <c r="B217" s="161"/>
      <c r="C217" s="162" t="s">
        <v>19</v>
      </c>
      <c r="D217" s="163"/>
      <c r="E217" s="161"/>
      <c r="F217" s="164">
        <f>F6+F160</f>
        <v>6003648</v>
      </c>
      <c r="G217" s="140"/>
      <c r="H217" s="141"/>
      <c r="I217" s="141"/>
      <c r="J217" s="141"/>
      <c r="K217" s="141"/>
      <c r="L217" s="141"/>
      <c r="M217" s="141"/>
      <c r="N217" s="141"/>
      <c r="O217" s="141"/>
      <c r="P217" s="141"/>
      <c r="Q217" s="141"/>
      <c r="R217" s="141"/>
      <c r="S217" s="141"/>
      <c r="T217" s="141"/>
      <c r="U217" s="141"/>
      <c r="V217" s="141"/>
    </row>
    <row r="218" spans="1:22" s="141" customFormat="1" ht="17.399999999999999" x14ac:dyDescent="0.3">
      <c r="B218" s="166"/>
      <c r="C218" s="167"/>
      <c r="D218" s="168"/>
      <c r="E218" s="166"/>
      <c r="F218" s="169"/>
      <c r="G218" s="140"/>
    </row>
    <row r="219" spans="1:22" s="48" customFormat="1" x14ac:dyDescent="0.3">
      <c r="A219" s="10"/>
      <c r="B219" s="40"/>
      <c r="C219" s="40"/>
      <c r="D219" s="40"/>
      <c r="E219" s="40"/>
      <c r="F219" s="137"/>
      <c r="G219" s="47"/>
      <c r="H219" s="10"/>
      <c r="I219" s="10"/>
    </row>
    <row r="220" spans="1:22" s="48" customFormat="1" x14ac:dyDescent="0.3">
      <c r="A220" s="10"/>
      <c r="B220" s="40"/>
      <c r="C220" s="40"/>
      <c r="D220" s="29"/>
      <c r="E220" s="40"/>
      <c r="F220" s="165" t="s">
        <v>226</v>
      </c>
      <c r="H220" s="10"/>
      <c r="I220" s="10"/>
    </row>
    <row r="221" spans="1:22" x14ac:dyDescent="0.3">
      <c r="B221" s="102"/>
      <c r="F221" s="165"/>
    </row>
    <row r="222" spans="1:22" x14ac:dyDescent="0.3">
      <c r="B222" s="102"/>
      <c r="F222" s="165" t="s">
        <v>227</v>
      </c>
    </row>
    <row r="225" spans="2:2" x14ac:dyDescent="0.3">
      <c r="B225" s="40"/>
    </row>
    <row r="226" spans="2:2" x14ac:dyDescent="0.3">
      <c r="B226" s="40"/>
    </row>
    <row r="227" spans="2:2" x14ac:dyDescent="0.3">
      <c r="B227" s="116"/>
    </row>
    <row r="228" spans="2:2" x14ac:dyDescent="0.3">
      <c r="B228" s="116"/>
    </row>
    <row r="229" spans="2:2" x14ac:dyDescent="0.3">
      <c r="B229" s="116"/>
    </row>
    <row r="230" spans="2:2" x14ac:dyDescent="0.3">
      <c r="B230" s="116"/>
    </row>
    <row r="231" spans="2:2" x14ac:dyDescent="0.3">
      <c r="B231" s="116"/>
    </row>
  </sheetData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prihodi</vt:lpstr>
      <vt:lpstr>rashodi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JVP_KRK</dc:creator>
  <cp:lastModifiedBy>JVP_KRK</cp:lastModifiedBy>
  <cp:lastPrinted>2014-11-18T14:15:57Z</cp:lastPrinted>
  <dcterms:created xsi:type="dcterms:W3CDTF">2013-08-27T06:45:22Z</dcterms:created>
  <dcterms:modified xsi:type="dcterms:W3CDTF">2014-12-10T10:16:33Z</dcterms:modified>
</cp:coreProperties>
</file>